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480" yWindow="45" windowWidth="19320" windowHeight="10035" activeTab="1"/>
  </bookViews>
  <sheets>
    <sheet name="VENITURI" sheetId="1" r:id="rId1"/>
    <sheet name="CHELTUIELI" sheetId="2" r:id="rId2"/>
  </sheets>
  <definedNames>
    <definedName name="_xlnm.Database">#REF!</definedName>
    <definedName name="_xlnm.Print_Area" localSheetId="0">VENITURI!#REF!</definedName>
  </definedNames>
  <calcPr calcId="125725"/>
</workbook>
</file>

<file path=xl/calcChain.xml><?xml version="1.0" encoding="utf-8"?>
<calcChain xmlns="http://schemas.openxmlformats.org/spreadsheetml/2006/main">
  <c r="E23" i="1"/>
  <c r="E15" s="1"/>
  <c r="F23"/>
  <c r="F15" s="1"/>
  <c r="F16"/>
  <c r="F28"/>
  <c r="F27" s="1"/>
  <c r="F53"/>
  <c r="F55"/>
  <c r="F52" s="1"/>
  <c r="F58"/>
  <c r="F62"/>
  <c r="F9"/>
  <c r="F66"/>
  <c r="F79"/>
  <c r="F92"/>
  <c r="G181" i="2"/>
  <c r="G180" s="1"/>
  <c r="G179" s="1"/>
  <c r="G178" s="1"/>
  <c r="G177" s="1"/>
  <c r="G24"/>
  <c r="G36"/>
  <c r="G34"/>
  <c r="G91"/>
  <c r="G107"/>
  <c r="G98" s="1"/>
  <c r="G121"/>
  <c r="G111"/>
  <c r="G133"/>
  <c r="G132" s="1"/>
  <c r="G140"/>
  <c r="G144"/>
  <c r="G150"/>
  <c r="G157"/>
  <c r="G163"/>
  <c r="G59"/>
  <c r="G61"/>
  <c r="G69"/>
  <c r="G73"/>
  <c r="G72" s="1"/>
  <c r="G11" s="1"/>
  <c r="G174"/>
  <c r="G173" s="1"/>
  <c r="G172" s="1"/>
  <c r="G12" s="1"/>
  <c r="G75"/>
  <c r="G15" s="1"/>
  <c r="G171"/>
  <c r="G18" s="1"/>
  <c r="G80"/>
  <c r="G79"/>
  <c r="G78" s="1"/>
  <c r="G16"/>
  <c r="D23" i="1"/>
  <c r="D15"/>
  <c r="F174" i="2"/>
  <c r="D174"/>
  <c r="E174"/>
  <c r="H174"/>
  <c r="H173" s="1"/>
  <c r="H172" s="1"/>
  <c r="H12" s="1"/>
  <c r="C174"/>
  <c r="D91"/>
  <c r="D107"/>
  <c r="D98" s="1"/>
  <c r="D121"/>
  <c r="D111" s="1"/>
  <c r="D132"/>
  <c r="D140"/>
  <c r="D144"/>
  <c r="D150"/>
  <c r="D157"/>
  <c r="D163"/>
  <c r="D59"/>
  <c r="D69"/>
  <c r="D61"/>
  <c r="E91"/>
  <c r="E107"/>
  <c r="E98" s="1"/>
  <c r="E121"/>
  <c r="E111" s="1"/>
  <c r="E132"/>
  <c r="E140"/>
  <c r="E144"/>
  <c r="E150"/>
  <c r="E157"/>
  <c r="E163"/>
  <c r="E156" s="1"/>
  <c r="E59"/>
  <c r="E69"/>
  <c r="E61"/>
  <c r="F91"/>
  <c r="F107"/>
  <c r="F98" s="1"/>
  <c r="F121"/>
  <c r="F111"/>
  <c r="F132"/>
  <c r="F140"/>
  <c r="F144"/>
  <c r="F150"/>
  <c r="F157"/>
  <c r="F156" s="1"/>
  <c r="F163"/>
  <c r="F59"/>
  <c r="F69"/>
  <c r="F61"/>
  <c r="H91"/>
  <c r="H107"/>
  <c r="H98" s="1"/>
  <c r="H121"/>
  <c r="H111" s="1"/>
  <c r="H133"/>
  <c r="H132" s="1"/>
  <c r="H140"/>
  <c r="H144"/>
  <c r="H150"/>
  <c r="H157"/>
  <c r="H156" s="1"/>
  <c r="H163"/>
  <c r="H69"/>
  <c r="H59"/>
  <c r="H61"/>
  <c r="C91"/>
  <c r="C107"/>
  <c r="C98" s="1"/>
  <c r="C121"/>
  <c r="C111" s="1"/>
  <c r="C133"/>
  <c r="C132" s="1"/>
  <c r="C140"/>
  <c r="C144"/>
  <c r="C150"/>
  <c r="C157"/>
  <c r="C163"/>
  <c r="C156" s="1"/>
  <c r="C59"/>
  <c r="C61"/>
  <c r="C69"/>
  <c r="D24"/>
  <c r="E24"/>
  <c r="F24"/>
  <c r="H24"/>
  <c r="C24"/>
  <c r="H199"/>
  <c r="H198" s="1"/>
  <c r="H197" s="1"/>
  <c r="D199"/>
  <c r="D198" s="1"/>
  <c r="D197" s="1"/>
  <c r="E199"/>
  <c r="E198" s="1"/>
  <c r="E197" s="1"/>
  <c r="F199"/>
  <c r="F198" s="1"/>
  <c r="F197" s="1"/>
  <c r="G199"/>
  <c r="G198" s="1"/>
  <c r="G197" s="1"/>
  <c r="H193"/>
  <c r="H192" s="1"/>
  <c r="H191" s="1"/>
  <c r="D193"/>
  <c r="D192"/>
  <c r="D191" s="1"/>
  <c r="E193"/>
  <c r="E192" s="1"/>
  <c r="E191" s="1"/>
  <c r="F193"/>
  <c r="F192" s="1"/>
  <c r="F191" s="1"/>
  <c r="G193"/>
  <c r="G192" s="1"/>
  <c r="G191" s="1"/>
  <c r="H195"/>
  <c r="H194" s="1"/>
  <c r="D195"/>
  <c r="D194" s="1"/>
  <c r="E195"/>
  <c r="E194" s="1"/>
  <c r="F195"/>
  <c r="F194" s="1"/>
  <c r="G195"/>
  <c r="G194" s="1"/>
  <c r="H187"/>
  <c r="H186" s="1"/>
  <c r="H14" s="1"/>
  <c r="D187"/>
  <c r="D186" s="1"/>
  <c r="D14" s="1"/>
  <c r="E187"/>
  <c r="E186" s="1"/>
  <c r="E14" s="1"/>
  <c r="F187"/>
  <c r="F186" s="1"/>
  <c r="F14" s="1"/>
  <c r="G187"/>
  <c r="G186" s="1"/>
  <c r="G14" s="1"/>
  <c r="E181"/>
  <c r="E180" s="1"/>
  <c r="E179" s="1"/>
  <c r="H181"/>
  <c r="H180" s="1"/>
  <c r="H179" s="1"/>
  <c r="D181"/>
  <c r="D180" s="1"/>
  <c r="D179" s="1"/>
  <c r="F181"/>
  <c r="F180" s="1"/>
  <c r="F179" s="1"/>
  <c r="D182"/>
  <c r="E182"/>
  <c r="F182"/>
  <c r="G182"/>
  <c r="H182"/>
  <c r="D171"/>
  <c r="D18" s="1"/>
  <c r="E171"/>
  <c r="E18" s="1"/>
  <c r="F171"/>
  <c r="H171"/>
  <c r="H18" s="1"/>
  <c r="D173"/>
  <c r="D172" s="1"/>
  <c r="D12" s="1"/>
  <c r="E173"/>
  <c r="E172"/>
  <c r="E12" s="1"/>
  <c r="F173"/>
  <c r="F172" s="1"/>
  <c r="F12" s="1"/>
  <c r="D80"/>
  <c r="D79" s="1"/>
  <c r="E80"/>
  <c r="E79" s="1"/>
  <c r="F80"/>
  <c r="F79"/>
  <c r="F78" s="1"/>
  <c r="H80"/>
  <c r="H17" s="1"/>
  <c r="D75"/>
  <c r="E75"/>
  <c r="E15" s="1"/>
  <c r="F75"/>
  <c r="F15" s="1"/>
  <c r="H75"/>
  <c r="D73"/>
  <c r="D72"/>
  <c r="D11" s="1"/>
  <c r="E73"/>
  <c r="E72" s="1"/>
  <c r="E11" s="1"/>
  <c r="F73"/>
  <c r="F72" s="1"/>
  <c r="F11" s="1"/>
  <c r="H73"/>
  <c r="H72" s="1"/>
  <c r="H11" s="1"/>
  <c r="D36"/>
  <c r="D23" s="1"/>
  <c r="D9" s="1"/>
  <c r="E36"/>
  <c r="F36"/>
  <c r="F34"/>
  <c r="H36"/>
  <c r="D34"/>
  <c r="E34"/>
  <c r="H34"/>
  <c r="D15"/>
  <c r="H15"/>
  <c r="F17"/>
  <c r="F18"/>
  <c r="D92" i="1"/>
  <c r="E92"/>
  <c r="G92"/>
  <c r="D90"/>
  <c r="D89"/>
  <c r="D88"/>
  <c r="E90"/>
  <c r="E89" s="1"/>
  <c r="E88" s="1"/>
  <c r="F90"/>
  <c r="F89"/>
  <c r="F88" s="1"/>
  <c r="G90"/>
  <c r="G89"/>
  <c r="G88" s="1"/>
  <c r="D79"/>
  <c r="E79"/>
  <c r="G79"/>
  <c r="D66"/>
  <c r="D65" s="1"/>
  <c r="D64" s="1"/>
  <c r="E66"/>
  <c r="E65" s="1"/>
  <c r="E64" s="1"/>
  <c r="G66"/>
  <c r="G65" s="1"/>
  <c r="G64" s="1"/>
  <c r="D62"/>
  <c r="E62"/>
  <c r="G62"/>
  <c r="G58"/>
  <c r="G57" s="1"/>
  <c r="D58"/>
  <c r="D57" s="1"/>
  <c r="E58"/>
  <c r="D55"/>
  <c r="E55"/>
  <c r="G55"/>
  <c r="D53"/>
  <c r="D52" s="1"/>
  <c r="E53"/>
  <c r="E52"/>
  <c r="G53"/>
  <c r="D27"/>
  <c r="E27"/>
  <c r="G28"/>
  <c r="G27" s="1"/>
  <c r="G23"/>
  <c r="G16"/>
  <c r="G15" s="1"/>
  <c r="D9"/>
  <c r="E9"/>
  <c r="G9"/>
  <c r="C199" i="2"/>
  <c r="C198" s="1"/>
  <c r="C197" s="1"/>
  <c r="C195"/>
  <c r="C194" s="1"/>
  <c r="C193"/>
  <c r="C192"/>
  <c r="C191" s="1"/>
  <c r="C187"/>
  <c r="C186" s="1"/>
  <c r="C14" s="1"/>
  <c r="C182"/>
  <c r="C181"/>
  <c r="C180" s="1"/>
  <c r="C179" s="1"/>
  <c r="C173"/>
  <c r="C172" s="1"/>
  <c r="C12" s="1"/>
  <c r="C171"/>
  <c r="C18" s="1"/>
  <c r="C80"/>
  <c r="C79" s="1"/>
  <c r="C75"/>
  <c r="C15" s="1"/>
  <c r="C73"/>
  <c r="C72" s="1"/>
  <c r="C11" s="1"/>
  <c r="C36"/>
  <c r="C23" s="1"/>
  <c r="C9" s="1"/>
  <c r="C34"/>
  <c r="C92" i="1"/>
  <c r="C90"/>
  <c r="C89"/>
  <c r="C88" s="1"/>
  <c r="C79"/>
  <c r="C65" s="1"/>
  <c r="C64" s="1"/>
  <c r="C66"/>
  <c r="C62"/>
  <c r="C57" s="1"/>
  <c r="C58"/>
  <c r="C55"/>
  <c r="C53"/>
  <c r="C28"/>
  <c r="C27" s="1"/>
  <c r="C16"/>
  <c r="C15" s="1"/>
  <c r="C14" s="1"/>
  <c r="C23"/>
  <c r="C9"/>
  <c r="D17" i="2"/>
  <c r="H79"/>
  <c r="H78" s="1"/>
  <c r="C17"/>
  <c r="E23"/>
  <c r="E9" s="1"/>
  <c r="E17"/>
  <c r="G17"/>
  <c r="E57" i="1"/>
  <c r="E51"/>
  <c r="G52"/>
  <c r="D14"/>
  <c r="H16" i="2"/>
  <c r="E14" i="1" l="1"/>
  <c r="E8" s="1"/>
  <c r="C52"/>
  <c r="C51" s="1"/>
  <c r="C8" s="1"/>
  <c r="C7" s="1"/>
  <c r="D51"/>
  <c r="D8" s="1"/>
  <c r="F57"/>
  <c r="C13" i="2"/>
  <c r="C178"/>
  <c r="C177" s="1"/>
  <c r="E16"/>
  <c r="E78"/>
  <c r="C78"/>
  <c r="C16"/>
  <c r="F16"/>
  <c r="C131"/>
  <c r="F131"/>
  <c r="D156"/>
  <c r="H131"/>
  <c r="H23"/>
  <c r="H9" s="1"/>
  <c r="G156"/>
  <c r="G131"/>
  <c r="G90"/>
  <c r="G23"/>
  <c r="D131"/>
  <c r="F178"/>
  <c r="F177" s="1"/>
  <c r="F13"/>
  <c r="E131"/>
  <c r="D90"/>
  <c r="F90"/>
  <c r="F89" s="1"/>
  <c r="F53" s="1"/>
  <c r="F45" s="1"/>
  <c r="F44" s="1"/>
  <c r="E90"/>
  <c r="F23"/>
  <c r="F9" s="1"/>
  <c r="G51" i="1"/>
  <c r="G14"/>
  <c r="G8" s="1"/>
  <c r="G7" s="1"/>
  <c r="F65"/>
  <c r="F64" s="1"/>
  <c r="F51"/>
  <c r="D7"/>
  <c r="E7"/>
  <c r="H178" i="2"/>
  <c r="H177" s="1"/>
  <c r="H13"/>
  <c r="F14" i="1"/>
  <c r="E178" i="2"/>
  <c r="E177" s="1"/>
  <c r="E13"/>
  <c r="D78"/>
  <c r="D16"/>
  <c r="G9"/>
  <c r="D178"/>
  <c r="D177" s="1"/>
  <c r="D13"/>
  <c r="C90"/>
  <c r="C89" s="1"/>
  <c r="C53" s="1"/>
  <c r="C45" s="1"/>
  <c r="C44" s="1"/>
  <c r="H90"/>
  <c r="H89" s="1"/>
  <c r="H53" s="1"/>
  <c r="H45" s="1"/>
  <c r="H44" s="1"/>
  <c r="G13"/>
  <c r="D89" l="1"/>
  <c r="D53" s="1"/>
  <c r="D45" s="1"/>
  <c r="D44" s="1"/>
  <c r="D10" s="1"/>
  <c r="D20" s="1"/>
  <c r="D19" s="1"/>
  <c r="E89"/>
  <c r="E53" s="1"/>
  <c r="E45" s="1"/>
  <c r="E44" s="1"/>
  <c r="E10" s="1"/>
  <c r="E8" s="1"/>
  <c r="E7" s="1"/>
  <c r="G89"/>
  <c r="G53" s="1"/>
  <c r="G45" s="1"/>
  <c r="G44" s="1"/>
  <c r="G22" s="1"/>
  <c r="G21" s="1"/>
  <c r="D22"/>
  <c r="D21" s="1"/>
  <c r="D8"/>
  <c r="D7" s="1"/>
  <c r="F8" i="1"/>
  <c r="F7" s="1"/>
  <c r="C87" i="2"/>
  <c r="C10"/>
  <c r="F10"/>
  <c r="F20" s="1"/>
  <c r="F19" s="1"/>
  <c r="F87"/>
  <c r="H87"/>
  <c r="H10"/>
  <c r="H22"/>
  <c r="H21" s="1"/>
  <c r="G10"/>
  <c r="G20" s="1"/>
  <c r="G19" s="1"/>
  <c r="G87"/>
  <c r="F22"/>
  <c r="F21" s="1"/>
  <c r="C22"/>
  <c r="C21" s="1"/>
  <c r="E87" l="1"/>
  <c r="E22"/>
  <c r="E21" s="1"/>
  <c r="E20"/>
  <c r="E19" s="1"/>
  <c r="D87"/>
  <c r="G8"/>
  <c r="G7" s="1"/>
  <c r="H8"/>
  <c r="H7" s="1"/>
  <c r="H20"/>
  <c r="H19" s="1"/>
  <c r="C8"/>
  <c r="C7" s="1"/>
  <c r="C20"/>
  <c r="C19" s="1"/>
  <c r="F8"/>
  <c r="F7" s="1"/>
</calcChain>
</file>

<file path=xl/sharedStrings.xml><?xml version="1.0" encoding="utf-8"?>
<sst xmlns="http://schemas.openxmlformats.org/spreadsheetml/2006/main" count="492" uniqueCount="437">
  <si>
    <t xml:space="preserve">lei </t>
  </si>
  <si>
    <t>Cod</t>
  </si>
  <si>
    <t>Denumire indicator</t>
  </si>
  <si>
    <t>formule</t>
  </si>
  <si>
    <t>Prevederi bugetare aprobate la finele perioadei de raportare</t>
  </si>
  <si>
    <t>Prevederi bugetare trimestriale cumulate</t>
  </si>
  <si>
    <t>Incasari realizate cumulat</t>
  </si>
  <si>
    <t>Incasari realizate luna curenta</t>
  </si>
  <si>
    <t>00.01.05</t>
  </si>
  <si>
    <t>VENITURI -TOTAL</t>
  </si>
  <si>
    <t>00.02.05</t>
  </si>
  <si>
    <t xml:space="preserve">I. VENITURI CURENTE          </t>
  </si>
  <si>
    <t>12.05</t>
  </si>
  <si>
    <t>Alte impozite si taxe generale pe bunuri si servicii</t>
  </si>
  <si>
    <t>12.05.09</t>
  </si>
  <si>
    <t>Venituri din contributia datorata pentru medicamente finantate din Fondul national unic de asigurari sociale de sanatate si din bugetul Ministerului Sanatatii</t>
  </si>
  <si>
    <t>12.05.10</t>
  </si>
  <si>
    <t>Venituri din contributia datorata pentru medicamente finantate din Fondul national unic de asigurari sociale de sanatate pana la data de 30 septembrie</t>
  </si>
  <si>
    <t>12.05.14</t>
  </si>
  <si>
    <t>Venituri din contributia datorata pentru contractele cost-volum/cost-volum-rezultat</t>
  </si>
  <si>
    <t>Venituri din contributia datorata pentru volume de medicamente consumate care depasesc volumele stabilite prin contracte</t>
  </si>
  <si>
    <t>20. 00.05</t>
  </si>
  <si>
    <t xml:space="preserve">B. CONTRIBUTII DE ASIGURARI            </t>
  </si>
  <si>
    <t>20.05</t>
  </si>
  <si>
    <t xml:space="preserve">CONTRIBUTIILE ANGAJATORILOR  </t>
  </si>
  <si>
    <t>20.05.03</t>
  </si>
  <si>
    <t>Contributii de asigurari sociale de sanatate datorate de angajatori</t>
  </si>
  <si>
    <t>20.05.03.01</t>
  </si>
  <si>
    <t>Contributii de la persoane juridice sau fizice care angajeaza personal salariat</t>
  </si>
  <si>
    <t>20.05.03.02</t>
  </si>
  <si>
    <t>Contributii pt. asigurari sociale de sanatate datorate de persoanele aflate in somaj</t>
  </si>
  <si>
    <t>20.03.03.03</t>
  </si>
  <si>
    <t>Contributii in urma valorificarii creantelor de catre AVAS</t>
  </si>
  <si>
    <t>20.05.03.04</t>
  </si>
  <si>
    <t xml:space="preserve">Contributii  pentru concedii si indemnizatii de la persoane juridice sau fizice </t>
  </si>
  <si>
    <t>20.05.03.05</t>
  </si>
  <si>
    <t xml:space="preserve">Contributii pentru concedii sau indemnizatii  datorate de persoanele aflate in somaj </t>
  </si>
  <si>
    <t>20.05.03.06</t>
  </si>
  <si>
    <t xml:space="preserve">Contributia suportata de angajator pentru concedii si indemnizatii datoarata de persoanele aflate in incapacitate temporara de munca din cauza de accident de munca sau boala profesionala </t>
  </si>
  <si>
    <t>20.05.07</t>
  </si>
  <si>
    <t>Contributii pentru concedii si indemnizatii</t>
  </si>
  <si>
    <t>20.05.07.01</t>
  </si>
  <si>
    <t>Contributii pentru concedii si indemnizatii de la persoane juridice sau fizice</t>
  </si>
  <si>
    <t>20.05.07.02</t>
  </si>
  <si>
    <t>Contributii pentru concedii si indemnizatii datorate de persoanele aflate in somaj</t>
  </si>
  <si>
    <t>Venituri din contributia asiguratorie pentru munca pentru concedii si indemnizatii</t>
  </si>
  <si>
    <t>21.05</t>
  </si>
  <si>
    <t>CONTRIBUTIILE ASIGURATILOR</t>
  </si>
  <si>
    <t>21.05.03</t>
  </si>
  <si>
    <t>Contributii de asigurari sociale de sanatate datorate de asigurati</t>
  </si>
  <si>
    <t>21.05.03.01</t>
  </si>
  <si>
    <t xml:space="preserve">Contributia datorata de persoane asigurate care au calitatea de angajat </t>
  </si>
  <si>
    <t>21.05.03.02</t>
  </si>
  <si>
    <t>Contributii de asigurari sociale de sanatate datorate pentru persoane care realizeaza venituri din activitati independente si alte activitati si persoanele care nu realizeaza venituri</t>
  </si>
  <si>
    <t>21.05.03.03</t>
  </si>
  <si>
    <t>Contributia pentru concedii si indemnizatii datorate de asigurati</t>
  </si>
  <si>
    <t>21.05.03.04</t>
  </si>
  <si>
    <t>Contributia datorata de pensionari</t>
  </si>
  <si>
    <t>21.05.03.05</t>
  </si>
  <si>
    <t>Contibutii de asigurari sociale de sanatate restituite</t>
  </si>
  <si>
    <t>21.05.05</t>
  </si>
  <si>
    <t>Contributii facultative ale asiguratilor</t>
  </si>
  <si>
    <t>21.05.09</t>
  </si>
  <si>
    <t>Contributii de asigurari sociale de sanatate de la persoane care realizeaza venituri de natura profesionala cu caracter ocazional</t>
  </si>
  <si>
    <t>21.05.16</t>
  </si>
  <si>
    <t>Contributia individuala de asigurari sociale de sanatate datorata de persoanele care realizeaza venituri din drepturi de proprietate intelectuala</t>
  </si>
  <si>
    <t>21.05.17</t>
  </si>
  <si>
    <t>Contributia individuala de asigurari sociale de sanatate datorata de persoanele care realizeaza venituri din activitati desfasurate in baza contractelor/conventiilor civile incheiate potrivit Codului civil, precum si a contractelor pe agent</t>
  </si>
  <si>
    <t>21.05.18</t>
  </si>
  <si>
    <t>Contributia individuala de asigurari sociale de sanatate datorata de persoanele care realizeaza venituri din activitatea de expertiza contabila si tehnica, judiciara si extrajudiciara</t>
  </si>
  <si>
    <t>21.05.19</t>
  </si>
  <si>
    <t>Contributia individuala de asigurari sociale de sanatate datorata de persoanele care realizeaza venitul obtinut dintr-o asociere cu o microintreprindere care nu genereza o persoana juridica</t>
  </si>
  <si>
    <t>21.05.20</t>
  </si>
  <si>
    <t>Contributia individuala de asigurari sociale de sanatate datorata de persoanele care realizeaza venituri , in regim de retinere la sursa a impozitului pe venit, din asocierile fara personalitate juridica</t>
  </si>
  <si>
    <t>21.05.21</t>
  </si>
  <si>
    <t>Contributia individuala de asigurari sociale de sanatate datorata de persoanele care realizeaza venituri , in regim de retinere la sursa a impozitului pe venit, din activitati agricole</t>
  </si>
  <si>
    <t>21.05.22</t>
  </si>
  <si>
    <t>Contributia individuala de asigurari sociale de sanatate datorata de persoanele care realizeaza venituri din arendarea bunurilor agricole</t>
  </si>
  <si>
    <t>21.05.23</t>
  </si>
  <si>
    <t>Contributia individuala de asigurari sociale de sanatate datorata de persoanele care realizeaza venituri din cedarea folosintei bunurilor</t>
  </si>
  <si>
    <t>21.05.24</t>
  </si>
  <si>
    <t>Regularizari</t>
  </si>
  <si>
    <t>21.05.25</t>
  </si>
  <si>
    <t>Contributii pentru concedii si indemnizatii datorate de asigurati</t>
  </si>
  <si>
    <t>21.05.26</t>
  </si>
  <si>
    <t>Contributia individuala de asigurari sociale de sanatate datorata de persoanele care realizeaza venituri obtinute dintr-o asociere cu o persoana juridica</t>
  </si>
  <si>
    <t>21.05.27</t>
  </si>
  <si>
    <t>Diferente aferente contributiei de asigurari sociale de sanatate</t>
  </si>
  <si>
    <t>21.05.29</t>
  </si>
  <si>
    <t>Contributia de asigurari sociale de sanatate datorata de persoane fizice care realizeaza venituri in baza contractelor de activ.sportiva</t>
  </si>
  <si>
    <t>21.05.49</t>
  </si>
  <si>
    <t>Contributii de asigurari sociale de sanatate aferente declaratiei unice</t>
  </si>
  <si>
    <t>21.05.50</t>
  </si>
  <si>
    <t>Alte contributii pentru asigurari sociale datorate de asigurati</t>
  </si>
  <si>
    <t>29.00.05</t>
  </si>
  <si>
    <t xml:space="preserve">C.VENITURI NEFISCALE         </t>
  </si>
  <si>
    <t>30. 00.05</t>
  </si>
  <si>
    <t xml:space="preserve">C1.VENITURI DIN PROPRIETATE       </t>
  </si>
  <si>
    <t>30.05</t>
  </si>
  <si>
    <t xml:space="preserve">VENITURI DIN PROPRIETATE       </t>
  </si>
  <si>
    <t>30.05.50</t>
  </si>
  <si>
    <t>Alte venituri din proprietate</t>
  </si>
  <si>
    <t>31.05</t>
  </si>
  <si>
    <t>Venituri din dobanzi</t>
  </si>
  <si>
    <t>31.05.03</t>
  </si>
  <si>
    <t>Alte venituri din dobanzi</t>
  </si>
  <si>
    <t>33.00.05</t>
  </si>
  <si>
    <t>C2 VANZARI DE BUNURI SI SERVICII</t>
  </si>
  <si>
    <t>36.05</t>
  </si>
  <si>
    <t>DIVERSE VENITURI</t>
  </si>
  <si>
    <t>36.24</t>
  </si>
  <si>
    <t>Venituri din compensarea creantelor din despagubiri</t>
  </si>
  <si>
    <t>36.32.01</t>
  </si>
  <si>
    <t>Sume provenite din finantarea bugetara a anilor precedenti</t>
  </si>
  <si>
    <t>36.05.50</t>
  </si>
  <si>
    <t xml:space="preserve">Alte venituri </t>
  </si>
  <si>
    <t>37.05</t>
  </si>
  <si>
    <t>TRANSFERURI VOLUNTARE, ALTELE DECAT SUBVENTIILE</t>
  </si>
  <si>
    <t>37.05.01</t>
  </si>
  <si>
    <t>Donatii si sponsorizari</t>
  </si>
  <si>
    <t>41.00.05</t>
  </si>
  <si>
    <t>IV. SUBVENTII</t>
  </si>
  <si>
    <t>42. 00</t>
  </si>
  <si>
    <t>SUBVENTII DE LA ALTE NIVELE ALE ADMINISTRATIEI PUBLICE</t>
  </si>
  <si>
    <t>42.05</t>
  </si>
  <si>
    <t>SUBVENTII DE LA BUGETUL DE STAT</t>
  </si>
  <si>
    <t>42.05.22</t>
  </si>
  <si>
    <t>Contributii de asigurari de sanatate pentru persoane care satisfac serviciul militar in termen</t>
  </si>
  <si>
    <t>42.05.23</t>
  </si>
  <si>
    <t xml:space="preserve"> Contributii de asigurari de sanatate pentru persoane care executa o pedeapsa  privativa de libertate sau arest preventiv</t>
  </si>
  <si>
    <t>42.05.26</t>
  </si>
  <si>
    <t>Subventii primite de bugetul fondului national unic de asigurari sociale de sanatate pentru echilibrare</t>
  </si>
  <si>
    <t>42.05.27</t>
  </si>
  <si>
    <t xml:space="preserve"> Contributii de asigurari de sanatate pentru persoanele aflate in concediu pentru cresterea copilului</t>
  </si>
  <si>
    <t>42.05.30</t>
  </si>
  <si>
    <t>Contributii de asigurari de sanatate pentru pensionari</t>
  </si>
  <si>
    <t>42.05.47</t>
  </si>
  <si>
    <t>Contributii de asigurari de sanatate pentru persoanele beneficiare de ajutor social</t>
  </si>
  <si>
    <t>42.05.48</t>
  </si>
  <si>
    <t>Contributii de asigurari de sanatate pentru cetateni straini aflati in centrele de cazare</t>
  </si>
  <si>
    <t>42.05.49</t>
  </si>
  <si>
    <t>Contributii de asigurari de sanatate pentru personalul monahal al cultelor recunoscute</t>
  </si>
  <si>
    <t>42.05.50</t>
  </si>
  <si>
    <t>Contributii de asigurari de sanatate pentru persoanele care se afla in executarea masurilor prev. la art.105,113 si 114 din Codul penal, precum si pt. persoane care se afla in perioada de amanare sau interupere a executarii pedepsei private de libertate</t>
  </si>
  <si>
    <t>42.05.53</t>
  </si>
  <si>
    <t xml:space="preserve">Sume alocate din bugetul de stat, altele decat cele de echilibrare, prin bugetul Ministerului Sanatatii </t>
  </si>
  <si>
    <t>42.05.72</t>
  </si>
  <si>
    <t xml:space="preserve"> Contributii de asigurari de sanatate pentru concedii acomodare adoptii</t>
  </si>
  <si>
    <t>Sume alocate bugetului Fondului national unic de asigurari sociale de sanatate, pentru acoperirea deficitului rezultat din aplicarea prvederilor legale referitoare la concediile si indemnizatiile de asigurari sociale de sanatate</t>
  </si>
  <si>
    <t>43.05</t>
  </si>
  <si>
    <t>SUBVENTII DE LA ALTE ADMINISTRATII</t>
  </si>
  <si>
    <t>43.05.02</t>
  </si>
  <si>
    <t>Contributii de asigurari de sanatate pentru persoane care executa o pedeapsa  privativa de libertate sau arest preventiv</t>
  </si>
  <si>
    <t>43.05.03</t>
  </si>
  <si>
    <t>43.05.05</t>
  </si>
  <si>
    <t xml:space="preserve">Contributii de asigurari de sanatate pentru persoane care se afla in concediu medical sau in concedii medicale pentru ingrijirea copilului bolnav in varsta de pana la 7 ani   </t>
  </si>
  <si>
    <t>43.05.06</t>
  </si>
  <si>
    <t>Contributii de asigurari de sanatate pentru persoane care se afla in concediu medical din cauza de accidente de munca si boli profesionale</t>
  </si>
  <si>
    <t>43.05.11</t>
  </si>
  <si>
    <t>43.05.12</t>
  </si>
  <si>
    <t>Sume alocate din veniturile proprii ale Ministerului Sanatatii Publice</t>
  </si>
  <si>
    <t>43.05.13</t>
  </si>
  <si>
    <t>Contributii din bugetul asigurarilor sociale de stat, din sumele alocate sistemului de asigurari pentru accidente de munca si boli profesionale, pentru concedii si indemnizatii datorate persoanelor aflate in incapacitate temporara de munca din cauza accidentelor de munca sau bolilor profesionale</t>
  </si>
  <si>
    <t>43.05.18</t>
  </si>
  <si>
    <t>Contributii de asigurari de sanatate pentru cetatenii romani victime ale traficului de persoane pentru o perioada de cel mult 12 luni</t>
  </si>
  <si>
    <t>45.05</t>
  </si>
  <si>
    <t>FONDURI EXTERNE NERAMBURSABILE
TOTAL VENITURI</t>
  </si>
  <si>
    <t>45.05.02</t>
  </si>
  <si>
    <t>SUME PRIMITE DE LA UE/ALTI DONATORI IN CONTUL PLATILOR EFECTUATE SI PREFINANTARI AFERENTE CADRULUI FINANCIAR 2014-2020</t>
  </si>
  <si>
    <t>Alte programe comunitare finantate in perioada 2014-2020 (APC)</t>
  </si>
  <si>
    <t>48.15.03</t>
  </si>
  <si>
    <t>Prefinantare</t>
  </si>
  <si>
    <t>47.05</t>
  </si>
  <si>
    <t>SUME ÎN CURS DE DISTRIBUIRE</t>
  </si>
  <si>
    <t>47.05.05</t>
  </si>
  <si>
    <t>Venituri ale bugetului Fondului Național unic de asigurări sociale de sănătate, încasate în contul unic, în curs de distribuire</t>
  </si>
  <si>
    <t>Credite de angajament</t>
  </si>
  <si>
    <t>Credite bugetare anuale aprobate la finele perioadei de raportare</t>
  </si>
  <si>
    <t>Credite bugetare trimestriale cumulate</t>
  </si>
  <si>
    <t>Plati efectuate cumulat</t>
  </si>
  <si>
    <t>Plati efectuate luna curenta</t>
  </si>
  <si>
    <t xml:space="preserve">B        </t>
  </si>
  <si>
    <t>50. 05</t>
  </si>
  <si>
    <t xml:space="preserve">CHELTUIELI- TOTAL      </t>
  </si>
  <si>
    <t>50.05.01</t>
  </si>
  <si>
    <t>CHELTUIELI CURENTE</t>
  </si>
  <si>
    <t>50.05.10</t>
  </si>
  <si>
    <t>TITLUL I CHELTUIELI DE PERSONAL</t>
  </si>
  <si>
    <t>50.05.20</t>
  </si>
  <si>
    <t>TITLUL II BUNURI SI SERVICII</t>
  </si>
  <si>
    <t>50.05.30</t>
  </si>
  <si>
    <t>TITLUL III DOBANZI</t>
  </si>
  <si>
    <t>TITLUL VI TRANSFERURI INTRE UNITATI ALE ADMINISTRATIEI PUBLICE</t>
  </si>
  <si>
    <t>50.05.57</t>
  </si>
  <si>
    <t>TITLUL IX ASISTENTA SOCIALA</t>
  </si>
  <si>
    <t>66.05.58</t>
  </si>
  <si>
    <t>TITLUL X PROIECTE CU FINANTARE DIN FONDURI EXTERNE NERAMBURSABILE AFERENTE CADRULUI FINANCIAR 2014-2020</t>
  </si>
  <si>
    <t xml:space="preserve">TITLUL XI ALTE CHELTUIELI </t>
  </si>
  <si>
    <t>50.05.70</t>
  </si>
  <si>
    <t>CHELTUIELI DE CAPITAL</t>
  </si>
  <si>
    <t>50.05.71</t>
  </si>
  <si>
    <t>TITLUL XII ACTIVE NEFINANCIARE</t>
  </si>
  <si>
    <t>PLATI EFECTUATE IN ANII PRECEDENTI SI RECUPERATE IN ANUL CURENT</t>
  </si>
  <si>
    <t>66.00.05</t>
  </si>
  <si>
    <t>Partea a III-a CHELTUIELI SOCIAL - CULTURALE</t>
  </si>
  <si>
    <t>66.00.05.01</t>
  </si>
  <si>
    <t>66 .05</t>
  </si>
  <si>
    <t>SANATATE</t>
  </si>
  <si>
    <t>66.05.01</t>
  </si>
  <si>
    <t>66.05.10</t>
  </si>
  <si>
    <t>66.05.10.01</t>
  </si>
  <si>
    <t>Cheltuieli de salarii in bani</t>
  </si>
  <si>
    <t>66.05.10.01.01</t>
  </si>
  <si>
    <t>Salarii de baza</t>
  </si>
  <si>
    <t>Sporuri pentru conditii de munca</t>
  </si>
  <si>
    <t>Alte sporuri</t>
  </si>
  <si>
    <t>66.05.10.01.12</t>
  </si>
  <si>
    <t>Indemnizatii platite unor persoane din afara unitatii</t>
  </si>
  <si>
    <t>66.05.10.01.13</t>
  </si>
  <si>
    <t>Indemnizatii de delegare</t>
  </si>
  <si>
    <t>Indemnizatii de detasare</t>
  </si>
  <si>
    <t>66.05.10.01.30</t>
  </si>
  <si>
    <t>Alte drepturi salariale in bani</t>
  </si>
  <si>
    <t xml:space="preserve">   ~ hotarari judecatoresti</t>
  </si>
  <si>
    <t>Cheltuieli salariale in natura</t>
  </si>
  <si>
    <t>Vouchere de vacanta</t>
  </si>
  <si>
    <t>66.05.10.03</t>
  </si>
  <si>
    <t>Contributii</t>
  </si>
  <si>
    <t>66.05.10.03.01</t>
  </si>
  <si>
    <t>Contributii de asigurari sociale de stat</t>
  </si>
  <si>
    <t>66.05.10.03.02</t>
  </si>
  <si>
    <t>Contributii de asigurari de somaj</t>
  </si>
  <si>
    <t>66.05.10.03.03</t>
  </si>
  <si>
    <t>Contributii de asigurari sociale de sanatate</t>
  </si>
  <si>
    <t>66.05.10.03.04</t>
  </si>
  <si>
    <t xml:space="preserve">Contributii de asigurari pentru accidente de munca si boli profesionale </t>
  </si>
  <si>
    <t>66.05.10.03.06</t>
  </si>
  <si>
    <t>Contributia asiguratorie pentru munca</t>
  </si>
  <si>
    <t>Contributii platite de angajator in numele angajatului</t>
  </si>
  <si>
    <t>66.05.20</t>
  </si>
  <si>
    <t>66.05.20.01</t>
  </si>
  <si>
    <t>Bunuri si servicii</t>
  </si>
  <si>
    <t>66.05.20.01.01</t>
  </si>
  <si>
    <t>Furnituri de birou</t>
  </si>
  <si>
    <t>66.05.20.01.02</t>
  </si>
  <si>
    <t>Materiale pentru curatenie</t>
  </si>
  <si>
    <t>66.05.20.01.03</t>
  </si>
  <si>
    <t>Incalzit, iluminat si forta motrica</t>
  </si>
  <si>
    <t>66.05.20.01.04</t>
  </si>
  <si>
    <t>Apa, canal si salubritate</t>
  </si>
  <si>
    <t>66.05.20.01.05</t>
  </si>
  <si>
    <t>Carburanti si lubrifianti</t>
  </si>
  <si>
    <t>66.05.20.01.06</t>
  </si>
  <si>
    <t>Piese de schimb</t>
  </si>
  <si>
    <t>66.05.20.01.08</t>
  </si>
  <si>
    <t>Posta, telecomunicatii, radio, tv, internet</t>
  </si>
  <si>
    <t>66.05.20.01.09</t>
  </si>
  <si>
    <t>Materiale si prestari de servicii cu caracter functional din care:</t>
  </si>
  <si>
    <t>Materiale si prestari de servicii cu caracter functional pt ch.proprii</t>
  </si>
  <si>
    <t>66.05.20.01.30</t>
  </si>
  <si>
    <t>Alte bunuri si servicii pentru intretinere si functionare, din care:</t>
  </si>
  <si>
    <t xml:space="preserve"> - sume pentru servicii poştale în vederea distribuţiei cardurilor naţionale </t>
  </si>
  <si>
    <t xml:space="preserve">  - sume pentru servicii de mententanta si suport tehnic pentru sistemul ERP</t>
  </si>
  <si>
    <t>66.05.20.02</t>
  </si>
  <si>
    <t>Reparatii curente</t>
  </si>
  <si>
    <t>66.05.20.05</t>
  </si>
  <si>
    <t>Bunuri de natura obiectelor de inventar</t>
  </si>
  <si>
    <t>66.05.20.05.30</t>
  </si>
  <si>
    <t>Alte obiecte de inventar</t>
  </si>
  <si>
    <t>66.05.20.06</t>
  </si>
  <si>
    <t>Deplasari, detasari, transferari</t>
  </si>
  <si>
    <t>66.05.20.06.01</t>
  </si>
  <si>
    <t>Deplasari interne, detasari, transferari</t>
  </si>
  <si>
    <t>66.05.20.06.02</t>
  </si>
  <si>
    <t>Deplasari in strainatate</t>
  </si>
  <si>
    <t>66.05.20.11</t>
  </si>
  <si>
    <t>Carti, publicatii si materiale documentare</t>
  </si>
  <si>
    <t>66.05.20.12</t>
  </si>
  <si>
    <t>Consultanta si expertiza</t>
  </si>
  <si>
    <t>66.05.20.13</t>
  </si>
  <si>
    <t>Pregatire profesionala</t>
  </si>
  <si>
    <t>66.05.20.14</t>
  </si>
  <si>
    <t>Protectia muncii</t>
  </si>
  <si>
    <t>66.05.20.30</t>
  </si>
  <si>
    <t>Alte cheltuieli</t>
  </si>
  <si>
    <t>66.05.20.30.04</t>
  </si>
  <si>
    <t>Chirii</t>
  </si>
  <si>
    <t>66.05.20.30.30</t>
  </si>
  <si>
    <t>Alte cheltuieli cu bunuri si servicii</t>
  </si>
  <si>
    <t>66.05.30</t>
  </si>
  <si>
    <t>66.05.30.03</t>
  </si>
  <si>
    <t>Alte dobanzi</t>
  </si>
  <si>
    <t>66.05.30.03.02</t>
  </si>
  <si>
    <t>Dobanda datorata trezoreriei statului</t>
  </si>
  <si>
    <t>Despagubiri civile</t>
  </si>
  <si>
    <t>Sume aferente persoanelor cu handicap neincadrate</t>
  </si>
  <si>
    <t>66.05.70</t>
  </si>
  <si>
    <t>66.05.71</t>
  </si>
  <si>
    <t>66.05.71.01</t>
  </si>
  <si>
    <t>Active fixe</t>
  </si>
  <si>
    <t>Constructii</t>
  </si>
  <si>
    <t>66.05.71.01.02</t>
  </si>
  <si>
    <t>Masini, echipamente si mijloace de transport</t>
  </si>
  <si>
    <t>66.05.71.01.03</t>
  </si>
  <si>
    <t>Mobilier, aparatura birotica si alte active corporale</t>
  </si>
  <si>
    <t>66.05.71.01.30</t>
  </si>
  <si>
    <t>Alte active fixe</t>
  </si>
  <si>
    <t>Reparatii capitale aferente activelor fixe</t>
  </si>
  <si>
    <t>Administratia centrala</t>
  </si>
  <si>
    <t>66.05.02</t>
  </si>
  <si>
    <t>Servicii publice descentralizate, din care:</t>
  </si>
  <si>
    <t xml:space="preserve"> Plati efectuate in anii precedenti si recuperate in anul curent</t>
  </si>
  <si>
    <t>Materiale si prestari de servicii cu caracter medical</t>
  </si>
  <si>
    <t>66.05.03</t>
  </si>
  <si>
    <t>Produse farmaceutice, materiale sanitare specifice si dispozitive medicale</t>
  </si>
  <si>
    <t>66.05.03.01</t>
  </si>
  <si>
    <t>Medicamente cu si fara contributie personala</t>
  </si>
  <si>
    <t xml:space="preserve">    ~ activitatea curenta</t>
  </si>
  <si>
    <t xml:space="preserve">    ~  cost volum-rezultat</t>
  </si>
  <si>
    <t xml:space="preserve">    ~  cost volum</t>
  </si>
  <si>
    <t xml:space="preserve">    ~ personal contractual</t>
  </si>
  <si>
    <t xml:space="preserve">    ~ medicamente 40% - conform HG nr.186/2009 privind aprobarea Programului pentru compensarea cu 90% a preţului de referinţă al medicamentelor, cu modificarile si completarile ulterioare</t>
  </si>
  <si>
    <t>66.05.03.02</t>
  </si>
  <si>
    <t>Medicamente pentru boli cronice cu risc crescut utilizate in programele nationale cu scop curativ, din care:</t>
  </si>
  <si>
    <t xml:space="preserve">          Programul national detratament pentru boli rare</t>
  </si>
  <si>
    <t xml:space="preserve">          Programul national de tratament al bolilor neurologice</t>
  </si>
  <si>
    <t xml:space="preserve">          Programul national de tratament al hemofiliei si talasemiei</t>
  </si>
  <si>
    <t xml:space="preserve">          Programul national  de diabet zaharat</t>
  </si>
  <si>
    <t xml:space="preserve">          Programul national de boli endocrine</t>
  </si>
  <si>
    <t xml:space="preserve">          Programul national de transplant de organe, tesuturi si celule de origine umana</t>
  </si>
  <si>
    <t xml:space="preserve">         Programul national de sanatate mintala</t>
  </si>
  <si>
    <t xml:space="preserve">          Programul national de oncologie</t>
  </si>
  <si>
    <t>Sume pentru medicamente utilizate in programele nationale cu scop curativ care fac obiectul contractelor de tip COST VOLUM, din care:</t>
  </si>
  <si>
    <t>Subprogramul de tratament al bolnavilor cu afectiuni oncologice(adulti si copii)</t>
  </si>
  <si>
    <t>Programul national de tratament pentru boli rare</t>
  </si>
  <si>
    <t>66.05.03.03</t>
  </si>
  <si>
    <t>Materiale sanitare specifice utilizate in programele nationale cu scop curativ, din care:</t>
  </si>
  <si>
    <t xml:space="preserve">       Programul national  de diabet zaharat-pompe insulina si materiale consumabile</t>
  </si>
  <si>
    <t xml:space="preserve">         Programul national de ortopedie</t>
  </si>
  <si>
    <t xml:space="preserve">          Subprogramul de tratament al surditatii prin proteze auditive implantabile</t>
  </si>
  <si>
    <t xml:space="preserve">          Programul national de terapie intensiva a insuficientei hepatice</t>
  </si>
  <si>
    <t xml:space="preserve">         Programul national de boli cardiovasculare</t>
  </si>
  <si>
    <t xml:space="preserve">       Programul national de sanatate mintala</t>
  </si>
  <si>
    <t xml:space="preserve"> Subprogramul de reconstructie mamara dupa afectiuni oncologice prin endoprotezare</t>
  </si>
  <si>
    <t xml:space="preserve">     Programul national de diagnostic si tratament cu ajutorul aparaturii de inalta performanta, din care:</t>
  </si>
  <si>
    <t xml:space="preserve">   - Subprogramul de radiologie interventionala </t>
  </si>
  <si>
    <t xml:space="preserve">   - Subprogramul de diagnostic si tratament al epilepsiei rezistente la tratamentul medicamentos</t>
  </si>
  <si>
    <t xml:space="preserve">  -  Subprogramul de tratament al hidrocefaliei congenitale sau dobandite la copil</t>
  </si>
  <si>
    <t xml:space="preserve">  - Subprogramul de tratament al durerii neuropate prin implant de neurostimulator medular</t>
  </si>
  <si>
    <t>66.05.03.04</t>
  </si>
  <si>
    <t>Servicii medicale de hemodializa si dializa peritoneala</t>
  </si>
  <si>
    <t>66.05.03.05</t>
  </si>
  <si>
    <t>Dispozitive si echipamente medicale</t>
  </si>
  <si>
    <t>66.05.04</t>
  </si>
  <si>
    <t>Servicii medicale in ambulator</t>
  </si>
  <si>
    <t>66.05.04.01</t>
  </si>
  <si>
    <t>Asistenta medicala primara, din care:</t>
  </si>
  <si>
    <t xml:space="preserve">   - activitate curenta</t>
  </si>
  <si>
    <t xml:space="preserve">  - centre de permanenta</t>
  </si>
  <si>
    <t>66.05.04.02</t>
  </si>
  <si>
    <t>Asistenta medicala  pentru specialitati clinice</t>
  </si>
  <si>
    <t>66.05.04.03</t>
  </si>
  <si>
    <t>Asistenta medicala stomatologica, din care:</t>
  </si>
  <si>
    <t xml:space="preserve">   -  sume pentru servicii medicale tratament si medicatie pentru personalul contractual din sistemul sanitar</t>
  </si>
  <si>
    <t>66.05.04.04</t>
  </si>
  <si>
    <t>Asistenta medicala pentru specialitati paraclinice, din care:</t>
  </si>
  <si>
    <r>
      <t xml:space="preserve">    ~ activitatea curenta</t>
    </r>
    <r>
      <rPr>
        <sz val="10"/>
        <color indexed="9"/>
        <rFont val="Arial"/>
        <family val="2"/>
      </rPr>
      <t/>
    </r>
  </si>
  <si>
    <t xml:space="preserve">    ~ Subprogramul de monitorizarea activa a terapiilor specifice oncologice  prin PET CT</t>
  </si>
  <si>
    <t xml:space="preserve">    ~  sume pentru evaluarea anuala a bolnavilor cu diabet zaharat (hemoglobina glicata)</t>
  </si>
  <si>
    <t xml:space="preserve">    ~ Subprogramul de diagnostic genetic al tumorilor solide maligne ( sarcom Ewing si neuroblastom ) la copii si adulti</t>
  </si>
  <si>
    <t>66.05.04.05</t>
  </si>
  <si>
    <t xml:space="preserve">Asistenta medicala in centrele medicale multifunctionale, din care: </t>
  </si>
  <si>
    <t>66.05.05</t>
  </si>
  <si>
    <t>Servicii de urgenta prespitalicesti si transport sanitar</t>
  </si>
  <si>
    <t>66.05.06</t>
  </si>
  <si>
    <t>Servicii medicale in unitati sanitare cu paturi</t>
  </si>
  <si>
    <t>66.05.06.01</t>
  </si>
  <si>
    <t>Spitale generale</t>
  </si>
  <si>
    <t xml:space="preserve">    ~ Subprogramul de diagnostic si de monitorizare a bolii minime reziduale a bolnavilor cu leucemii acute prin imunofenotipare, examen citogenetic si/sau FISH si examen de biologie moleculara la copii si adulti</t>
  </si>
  <si>
    <t xml:space="preserve">    ~ Programul national de diagnostic si tratament cu ajutorul aparaturii de inalta performanta</t>
  </si>
  <si>
    <t>Subprogramul de radioterapie a bolnavilor cu afectiuni oncologice</t>
  </si>
  <si>
    <t>66.05.06.04</t>
  </si>
  <si>
    <t>Unitati de recuperare-reabilitare a sanatatii, din care:</t>
  </si>
  <si>
    <t xml:space="preserve">   ~ personal contractual</t>
  </si>
  <si>
    <t>66.05.07</t>
  </si>
  <si>
    <t>Ingrijiri medicale la domiciliu</t>
  </si>
  <si>
    <t>66.05.11</t>
  </si>
  <si>
    <t>Prestatii medicale acordate in baza documentelor internationale</t>
  </si>
  <si>
    <t xml:space="preserve"> Plati efectuate in anii precedenti si recuperate in anul curent-SANATATE</t>
  </si>
  <si>
    <t>TRANSFERURI CURENTE</t>
  </si>
  <si>
    <t>Transferuri din bugetul fondului national unic de asigurări sociale de sănătate către unitățile sanitare pentru acoperirea creșterilor salariale</t>
  </si>
  <si>
    <t>ASIGURARI SI ASISTENTA SOCIALA</t>
  </si>
  <si>
    <t>68.05.01</t>
  </si>
  <si>
    <t>68.05.57.00</t>
  </si>
  <si>
    <r>
      <t>TITLUL</t>
    </r>
    <r>
      <rPr>
        <b/>
        <i/>
        <sz val="10"/>
        <rFont val="Palatino Linotype"/>
        <family val="1"/>
        <charset val="238"/>
      </rPr>
      <t xml:space="preserve"> IX</t>
    </r>
    <r>
      <rPr>
        <b/>
        <sz val="10"/>
        <rFont val="Palatino Linotype"/>
        <family val="1"/>
        <charset val="238"/>
      </rPr>
      <t xml:space="preserve"> ASISTENTA SOCIALA</t>
    </r>
  </si>
  <si>
    <t>68.05.57.02</t>
  </si>
  <si>
    <t>Ajutoare sociale</t>
  </si>
  <si>
    <t>68.05.57.02.01</t>
  </si>
  <si>
    <t>Ajutoare sociale in numerar</t>
  </si>
  <si>
    <t>68.05.05</t>
  </si>
  <si>
    <t>Asistenta sociala in caz de boli si invaliditati</t>
  </si>
  <si>
    <t>68.05.05.01</t>
  </si>
  <si>
    <t>Asistenta sociala in caz de boli</t>
  </si>
  <si>
    <t>68.05.06</t>
  </si>
  <si>
    <t>Asistenta sociala pentru familie si copii</t>
  </si>
  <si>
    <t xml:space="preserve"> Plati efectuate in anii precedenti si recuperate in anul curent - Asistenta sociala</t>
  </si>
  <si>
    <t>66.05.58.01</t>
  </si>
  <si>
    <t xml:space="preserve">Alte programe comunitare finantate in perioada 2014-2020 </t>
  </si>
  <si>
    <t>66.05.58.01.01</t>
  </si>
  <si>
    <t>Finantare nationala</t>
  </si>
  <si>
    <t>66.05.58.01.02</t>
  </si>
  <si>
    <t>Finantare externa nerambursabila</t>
  </si>
  <si>
    <t>66.05.58.15</t>
  </si>
  <si>
    <t>Cheltuieli neeligibile</t>
  </si>
  <si>
    <t>66.05.58.15.01</t>
  </si>
  <si>
    <t>FONDURI EXTERNE NERAMBURSABILE</t>
  </si>
  <si>
    <t>50.08</t>
  </si>
  <si>
    <t>50.08.01</t>
  </si>
  <si>
    <t>50.08.10</t>
  </si>
  <si>
    <t>50.08.20</t>
  </si>
  <si>
    <t>Alte chelutuieli in domeniul sanatatii</t>
  </si>
  <si>
    <t>Alte institutii si actiuni sanitare</t>
  </si>
  <si>
    <t>lei</t>
  </si>
  <si>
    <t xml:space="preserve">   - activitate curenta,din care:</t>
  </si>
  <si>
    <t>per capita</t>
  </si>
  <si>
    <t>per servicii</t>
  </si>
  <si>
    <t>Indemnizatii de hrana</t>
  </si>
  <si>
    <t>Cheltuieli judiciare si extrajudiciare derivate din actiuni in reprezentarea intereselor statului, potrivit dispozitiilor legale</t>
  </si>
  <si>
    <t>~ art.38, alin.3, lit.g) din Legea nr.153/2017</t>
  </si>
  <si>
    <t>~ art.38, alin.4 din Legea nr.153/2017</t>
  </si>
  <si>
    <t>Presedinte - Director General</t>
  </si>
  <si>
    <t>Director Economic</t>
  </si>
  <si>
    <t>Ec. Topala Bianca</t>
  </si>
  <si>
    <t>Ec. Arcaleanu Marius-Marian</t>
  </si>
  <si>
    <t>Ec. Topala Bianca-Clementina</t>
  </si>
  <si>
    <t>CONT DE EXECUTIE VENITURI MARTIE   2020</t>
  </si>
  <si>
    <t>CONT DE EXECUTIE CHELTUIELI MARTIE  2020</t>
  </si>
</sst>
</file>

<file path=xl/styles.xml><?xml version="1.0" encoding="utf-8"?>
<styleSheet xmlns="http://schemas.openxmlformats.org/spreadsheetml/2006/main">
  <numFmts count="3">
    <numFmt numFmtId="43" formatCode="_-* #,##0.00\ _l_e_i_-;\-* #,##0.00\ _l_e_i_-;_-* &quot;-&quot;??\ _l_e_i_-;_-@_-"/>
    <numFmt numFmtId="164" formatCode="#,##0.00_ ;[Red]\-#,##0.00\ "/>
    <numFmt numFmtId="165" formatCode="#,##0.0"/>
  </numFmts>
  <fonts count="22">
    <font>
      <sz val="10"/>
      <name val="Arial"/>
      <charset val="238"/>
    </font>
    <font>
      <sz val="10"/>
      <name val="Arial"/>
      <family val="2"/>
      <charset val="238"/>
    </font>
    <font>
      <sz val="10"/>
      <name val="Arial"/>
      <family val="2"/>
    </font>
    <font>
      <sz val="10"/>
      <name val="Arial"/>
      <family val="2"/>
      <charset val="238"/>
    </font>
    <font>
      <sz val="10"/>
      <name val="Palatino Linotype"/>
      <family val="1"/>
      <charset val="238"/>
    </font>
    <font>
      <b/>
      <i/>
      <sz val="12"/>
      <name val="Palatino Linotype"/>
      <family val="1"/>
      <charset val="238"/>
    </font>
    <font>
      <b/>
      <i/>
      <sz val="10"/>
      <name val="Palatino Linotype"/>
      <family val="1"/>
      <charset val="238"/>
    </font>
    <font>
      <b/>
      <sz val="10"/>
      <name val="Palatino Linotype"/>
      <family val="1"/>
      <charset val="238"/>
    </font>
    <font>
      <i/>
      <sz val="10"/>
      <name val="Palatino Linotype"/>
      <family val="1"/>
      <charset val="238"/>
    </font>
    <font>
      <b/>
      <sz val="11"/>
      <name val="Palatino Linotype"/>
      <family val="1"/>
      <charset val="238"/>
    </font>
    <font>
      <b/>
      <i/>
      <sz val="11"/>
      <name val="Palatino Linotype"/>
      <family val="1"/>
      <charset val="238"/>
    </font>
    <font>
      <sz val="10"/>
      <color indexed="10"/>
      <name val="Palatino Linotype"/>
      <family val="1"/>
      <charset val="238"/>
    </font>
    <font>
      <sz val="10"/>
      <color indexed="8"/>
      <name val="Palatino Linotype"/>
      <family val="1"/>
      <charset val="238"/>
    </font>
    <font>
      <b/>
      <sz val="10"/>
      <color indexed="8"/>
      <name val="Palatino Linotype"/>
      <family val="1"/>
      <charset val="238"/>
    </font>
    <font>
      <sz val="10"/>
      <color indexed="9"/>
      <name val="Arial"/>
      <family val="2"/>
    </font>
    <font>
      <sz val="12"/>
      <name val="Arial"/>
      <family val="2"/>
    </font>
    <font>
      <b/>
      <i/>
      <sz val="14"/>
      <name val="Palatino Linotype"/>
      <family val="1"/>
      <charset val="238"/>
    </font>
    <font>
      <b/>
      <sz val="9"/>
      <name val="Palatino Linotype"/>
      <family val="1"/>
      <charset val="238"/>
    </font>
    <font>
      <sz val="9"/>
      <name val="Palatino Linotype"/>
      <family val="1"/>
      <charset val="238"/>
    </font>
    <font>
      <sz val="11"/>
      <name val="Palatino Linotype"/>
      <family val="1"/>
      <charset val="238"/>
    </font>
    <font>
      <sz val="8"/>
      <name val="Arial"/>
      <charset val="238"/>
    </font>
    <font>
      <sz val="11"/>
      <name val="Arial"/>
      <family val="2"/>
    </font>
  </fonts>
  <fills count="3">
    <fill>
      <patternFill patternType="none"/>
    </fill>
    <fill>
      <patternFill patternType="gray125"/>
    </fill>
    <fill>
      <patternFill patternType="solid">
        <fgColor indexed="13"/>
        <bgColor indexed="64"/>
      </patternFill>
    </fill>
  </fills>
  <borders count="2">
    <border>
      <left/>
      <right/>
      <top/>
      <bottom/>
      <diagonal/>
    </border>
    <border>
      <left style="hair">
        <color indexed="64"/>
      </left>
      <right style="hair">
        <color indexed="64"/>
      </right>
      <top style="hair">
        <color indexed="64"/>
      </top>
      <bottom style="hair">
        <color indexed="64"/>
      </bottom>
      <diagonal/>
    </border>
  </borders>
  <cellStyleXfs count="13">
    <xf numFmtId="0" fontId="0" fillId="0" borderId="0"/>
    <xf numFmtId="43" fontId="3" fillId="0" borderId="0" applyFont="0" applyFill="0" applyBorder="0" applyAlignment="0" applyProtection="0"/>
    <xf numFmtId="3" fontId="3" fillId="0" borderId="0"/>
    <xf numFmtId="0" fontId="3" fillId="0" borderId="0"/>
    <xf numFmtId="0" fontId="2" fillId="0" borderId="0"/>
    <xf numFmtId="0" fontId="2" fillId="0" borderId="0"/>
    <xf numFmtId="0" fontId="15" fillId="0" borderId="0"/>
    <xf numFmtId="0" fontId="1" fillId="0" borderId="0"/>
    <xf numFmtId="0" fontId="3" fillId="0" borderId="0"/>
    <xf numFmtId="0" fontId="3" fillId="0" borderId="0"/>
    <xf numFmtId="0" fontId="1" fillId="0" borderId="0"/>
    <xf numFmtId="9" fontId="2" fillId="0" borderId="0" applyFont="0" applyFill="0" applyBorder="0" applyAlignment="0" applyProtection="0"/>
    <xf numFmtId="0" fontId="2" fillId="0" borderId="0"/>
  </cellStyleXfs>
  <cellXfs count="112">
    <xf numFmtId="0" fontId="0" fillId="0" borderId="0" xfId="0"/>
    <xf numFmtId="49" fontId="4" fillId="0" borderId="0" xfId="0" applyNumberFormat="1" applyFont="1" applyFill="1" applyBorder="1" applyAlignment="1">
      <alignment vertical="top" wrapText="1"/>
    </xf>
    <xf numFmtId="3" fontId="5" fillId="0" borderId="0" xfId="0" applyNumberFormat="1" applyFont="1" applyFill="1" applyBorder="1" applyAlignment="1">
      <alignment horizontal="center"/>
    </xf>
    <xf numFmtId="3" fontId="6" fillId="0" borderId="0" xfId="0" applyNumberFormat="1" applyFont="1" applyFill="1" applyBorder="1" applyAlignment="1">
      <alignment horizontal="center"/>
    </xf>
    <xf numFmtId="3" fontId="4" fillId="0" borderId="0" xfId="0" applyNumberFormat="1" applyFont="1" applyFill="1" applyBorder="1"/>
    <xf numFmtId="0" fontId="4" fillId="0" borderId="0" xfId="0" applyFont="1" applyFill="1"/>
    <xf numFmtId="4" fontId="4" fillId="0" borderId="0" xfId="0" applyNumberFormat="1" applyFont="1" applyFill="1" applyBorder="1"/>
    <xf numFmtId="4" fontId="7" fillId="0" borderId="0" xfId="0" applyNumberFormat="1" applyFont="1" applyFill="1" applyBorder="1" applyAlignment="1">
      <alignment wrapText="1"/>
    </xf>
    <xf numFmtId="3" fontId="7" fillId="0" borderId="0" xfId="0" applyNumberFormat="1" applyFont="1" applyFill="1" applyBorder="1" applyAlignment="1">
      <alignment wrapText="1"/>
    </xf>
    <xf numFmtId="165" fontId="4" fillId="0" borderId="0" xfId="0" applyNumberFormat="1" applyFont="1" applyFill="1" applyBorder="1"/>
    <xf numFmtId="3" fontId="6" fillId="0" borderId="0" xfId="0" applyNumberFormat="1" applyFont="1" applyFill="1" applyBorder="1" applyAlignment="1">
      <alignment horizontal="center" wrapText="1"/>
    </xf>
    <xf numFmtId="49" fontId="7" fillId="0" borderId="1" xfId="0" applyNumberFormat="1" applyFont="1" applyFill="1" applyBorder="1" applyAlignment="1">
      <alignment horizontal="center" vertical="center" wrapText="1"/>
    </xf>
    <xf numFmtId="3" fontId="7" fillId="0" borderId="1" xfId="0" applyNumberFormat="1" applyFont="1" applyFill="1" applyBorder="1" applyAlignment="1">
      <alignment horizontal="center" vertical="center" wrapText="1"/>
    </xf>
    <xf numFmtId="4" fontId="7" fillId="0" borderId="1" xfId="0" applyNumberFormat="1" applyFont="1" applyFill="1" applyBorder="1" applyAlignment="1">
      <alignment horizontal="center" vertical="center" wrapText="1"/>
    </xf>
    <xf numFmtId="0" fontId="4" fillId="0" borderId="0" xfId="0" applyFont="1" applyFill="1" applyAlignment="1">
      <alignment horizontal="center" vertical="center" wrapText="1"/>
    </xf>
    <xf numFmtId="49" fontId="7" fillId="0" borderId="1" xfId="0" applyNumberFormat="1" applyFont="1" applyFill="1" applyBorder="1" applyAlignment="1">
      <alignment horizontal="center" vertical="top" wrapText="1"/>
    </xf>
    <xf numFmtId="3" fontId="7" fillId="0" borderId="1" xfId="0" applyNumberFormat="1" applyFont="1" applyFill="1" applyBorder="1" applyAlignment="1">
      <alignment horizontal="center"/>
    </xf>
    <xf numFmtId="3" fontId="6" fillId="0" borderId="1" xfId="0" applyNumberFormat="1" applyFont="1" applyFill="1" applyBorder="1" applyAlignment="1">
      <alignment horizontal="center"/>
    </xf>
    <xf numFmtId="49" fontId="7" fillId="0" borderId="1" xfId="0" applyNumberFormat="1" applyFont="1" applyFill="1" applyBorder="1" applyAlignment="1">
      <alignment vertical="top" wrapText="1"/>
    </xf>
    <xf numFmtId="164" fontId="7" fillId="0" borderId="1" xfId="8" applyNumberFormat="1" applyFont="1" applyFill="1" applyBorder="1" applyAlignment="1" applyProtection="1">
      <alignment horizontal="left" wrapText="1"/>
    </xf>
    <xf numFmtId="0" fontId="7" fillId="0" borderId="0" xfId="0" applyFont="1" applyFill="1"/>
    <xf numFmtId="164" fontId="7" fillId="0" borderId="1" xfId="8" applyNumberFormat="1" applyFont="1" applyFill="1" applyBorder="1" applyAlignment="1">
      <alignment wrapText="1"/>
    </xf>
    <xf numFmtId="49" fontId="7" fillId="0" borderId="1" xfId="0" applyNumberFormat="1" applyFont="1" applyFill="1" applyBorder="1" applyAlignment="1">
      <alignment horizontal="left" vertical="top" wrapText="1"/>
    </xf>
    <xf numFmtId="49" fontId="4" fillId="0" borderId="1" xfId="0" applyNumberFormat="1" applyFont="1" applyFill="1" applyBorder="1" applyAlignment="1">
      <alignment vertical="top" wrapText="1"/>
    </xf>
    <xf numFmtId="4" fontId="4" fillId="0" borderId="1" xfId="8" applyNumberFormat="1" applyFont="1" applyFill="1" applyBorder="1" applyAlignment="1">
      <alignment wrapText="1"/>
    </xf>
    <xf numFmtId="164" fontId="4" fillId="0" borderId="1" xfId="8" applyNumberFormat="1" applyFont="1" applyFill="1" applyBorder="1" applyAlignment="1">
      <alignment wrapText="1"/>
    </xf>
    <xf numFmtId="164" fontId="4" fillId="0" borderId="1" xfId="8" applyNumberFormat="1" applyFont="1" applyFill="1" applyBorder="1" applyAlignment="1" applyProtection="1">
      <alignment horizontal="left" vertical="center" wrapText="1"/>
    </xf>
    <xf numFmtId="0" fontId="8" fillId="0" borderId="0" xfId="0" applyFont="1" applyFill="1"/>
    <xf numFmtId="49" fontId="8" fillId="0" borderId="1" xfId="0" applyNumberFormat="1" applyFont="1" applyFill="1" applyBorder="1" applyAlignment="1">
      <alignment vertical="top" wrapText="1"/>
    </xf>
    <xf numFmtId="164" fontId="8" fillId="0" borderId="1" xfId="8" applyNumberFormat="1" applyFont="1" applyFill="1" applyBorder="1" applyAlignment="1">
      <alignment wrapText="1"/>
    </xf>
    <xf numFmtId="49" fontId="4" fillId="0" borderId="1" xfId="0" applyNumberFormat="1" applyFont="1" applyFill="1" applyBorder="1" applyAlignment="1">
      <alignment horizontal="left" vertical="top" wrapText="1"/>
    </xf>
    <xf numFmtId="164" fontId="7" fillId="0" borderId="1" xfId="9" applyNumberFormat="1" applyFont="1" applyFill="1" applyBorder="1" applyAlignment="1">
      <alignment wrapText="1"/>
    </xf>
    <xf numFmtId="164" fontId="4" fillId="0" borderId="1" xfId="9" applyNumberFormat="1" applyFont="1" applyFill="1" applyBorder="1" applyAlignment="1">
      <alignment wrapText="1"/>
    </xf>
    <xf numFmtId="49" fontId="11" fillId="0" borderId="1" xfId="0" applyNumberFormat="1" applyFont="1" applyFill="1" applyBorder="1" applyAlignment="1">
      <alignment vertical="top" wrapText="1"/>
    </xf>
    <xf numFmtId="4" fontId="4" fillId="0" borderId="1" xfId="0" applyNumberFormat="1" applyFont="1" applyFill="1" applyBorder="1" applyAlignment="1" applyProtection="1">
      <alignment wrapText="1"/>
    </xf>
    <xf numFmtId="4" fontId="4" fillId="0" borderId="1" xfId="0" applyNumberFormat="1" applyFont="1" applyFill="1" applyBorder="1" applyAlignment="1" applyProtection="1">
      <alignment horizontal="left" wrapText="1"/>
    </xf>
    <xf numFmtId="4" fontId="7" fillId="0" borderId="1" xfId="0" applyNumberFormat="1" applyFont="1" applyFill="1" applyBorder="1" applyAlignment="1" applyProtection="1">
      <alignment horizontal="left" wrapText="1"/>
    </xf>
    <xf numFmtId="164" fontId="12" fillId="0" borderId="1" xfId="8" applyNumberFormat="1" applyFont="1" applyFill="1" applyBorder="1" applyAlignment="1">
      <alignment wrapText="1"/>
    </xf>
    <xf numFmtId="4" fontId="4" fillId="0" borderId="1" xfId="8" applyNumberFormat="1" applyFont="1" applyFill="1" applyBorder="1" applyAlignment="1" applyProtection="1">
      <alignment wrapText="1"/>
    </xf>
    <xf numFmtId="164" fontId="12" fillId="0" borderId="1" xfId="8" applyNumberFormat="1" applyFont="1" applyFill="1" applyBorder="1" applyAlignment="1">
      <alignment horizontal="left" vertical="center" wrapText="1"/>
    </xf>
    <xf numFmtId="164" fontId="13" fillId="0" borderId="1" xfId="9" applyNumberFormat="1" applyFont="1" applyFill="1" applyBorder="1" applyAlignment="1">
      <alignment horizontal="left" vertical="center" wrapText="1"/>
    </xf>
    <xf numFmtId="164" fontId="12" fillId="0" borderId="1" xfId="9" applyNumberFormat="1" applyFont="1" applyFill="1" applyBorder="1" applyAlignment="1">
      <alignment horizontal="left" vertical="center" wrapText="1"/>
    </xf>
    <xf numFmtId="3" fontId="4" fillId="0" borderId="1" xfId="0" applyNumberFormat="1" applyFont="1" applyFill="1" applyBorder="1" applyAlignment="1" applyProtection="1">
      <alignment vertical="top" wrapText="1"/>
    </xf>
    <xf numFmtId="164" fontId="7" fillId="0" borderId="1" xfId="7" applyNumberFormat="1" applyFont="1" applyFill="1" applyBorder="1" applyAlignment="1">
      <alignment vertical="top" wrapText="1"/>
    </xf>
    <xf numFmtId="164" fontId="7" fillId="0" borderId="1" xfId="10" applyNumberFormat="1" applyFont="1" applyFill="1" applyBorder="1" applyAlignment="1" applyProtection="1">
      <alignment vertical="top" wrapText="1"/>
    </xf>
    <xf numFmtId="4" fontId="4" fillId="0" borderId="1" xfId="0" applyNumberFormat="1" applyFont="1" applyFill="1" applyBorder="1"/>
    <xf numFmtId="4" fontId="4" fillId="0" borderId="0" xfId="0" applyNumberFormat="1" applyFont="1" applyFill="1"/>
    <xf numFmtId="4" fontId="4" fillId="0" borderId="1" xfId="0" applyNumberFormat="1" applyFont="1" applyFill="1" applyBorder="1" applyAlignment="1">
      <alignment horizontal="left" vertical="center" wrapText="1"/>
    </xf>
    <xf numFmtId="2" fontId="4" fillId="0" borderId="1" xfId="8" applyNumberFormat="1" applyFont="1" applyFill="1" applyBorder="1" applyAlignment="1">
      <alignment wrapText="1"/>
    </xf>
    <xf numFmtId="164" fontId="7" fillId="0" borderId="1" xfId="8" applyNumberFormat="1" applyFont="1" applyFill="1" applyBorder="1" applyAlignment="1"/>
    <xf numFmtId="164" fontId="4" fillId="0" borderId="1" xfId="8" applyNumberFormat="1" applyFont="1" applyFill="1" applyBorder="1" applyAlignment="1"/>
    <xf numFmtId="3" fontId="7" fillId="0" borderId="1" xfId="0" applyNumberFormat="1" applyFont="1" applyFill="1" applyBorder="1" applyAlignment="1">
      <alignment wrapText="1"/>
    </xf>
    <xf numFmtId="3" fontId="4" fillId="0" borderId="1" xfId="0" applyNumberFormat="1" applyFont="1" applyFill="1" applyBorder="1" applyAlignment="1">
      <alignment wrapText="1"/>
    </xf>
    <xf numFmtId="4" fontId="7" fillId="0" borderId="1" xfId="9" applyNumberFormat="1" applyFont="1" applyFill="1" applyBorder="1" applyAlignment="1" applyProtection="1">
      <alignment horizontal="right" wrapText="1"/>
    </xf>
    <xf numFmtId="4" fontId="7" fillId="0" borderId="1" xfId="9" applyNumberFormat="1" applyFont="1" applyFill="1" applyBorder="1" applyAlignment="1">
      <alignment horizontal="right" wrapText="1"/>
    </xf>
    <xf numFmtId="4" fontId="6" fillId="0" borderId="1" xfId="0" applyNumberFormat="1" applyFont="1" applyFill="1" applyBorder="1" applyAlignment="1">
      <alignment horizontal="right"/>
    </xf>
    <xf numFmtId="4" fontId="4" fillId="0" borderId="1" xfId="9" applyNumberFormat="1" applyFont="1" applyFill="1" applyBorder="1" applyAlignment="1" applyProtection="1">
      <alignment horizontal="right" wrapText="1"/>
    </xf>
    <xf numFmtId="4" fontId="9" fillId="0" borderId="1" xfId="9" applyNumberFormat="1" applyFont="1" applyFill="1" applyBorder="1" applyAlignment="1">
      <alignment horizontal="right" wrapText="1"/>
    </xf>
    <xf numFmtId="4" fontId="10" fillId="0" borderId="1" xfId="0" applyNumberFormat="1" applyFont="1" applyFill="1" applyBorder="1" applyAlignment="1">
      <alignment horizontal="right"/>
    </xf>
    <xf numFmtId="4" fontId="7" fillId="0" borderId="1" xfId="9" applyNumberFormat="1" applyFont="1" applyFill="1" applyBorder="1" applyAlignment="1">
      <alignment horizontal="right"/>
    </xf>
    <xf numFmtId="4" fontId="4" fillId="0" borderId="1" xfId="0" applyNumberFormat="1" applyFont="1" applyFill="1" applyBorder="1" applyAlignment="1">
      <alignment vertical="top" wrapText="1"/>
    </xf>
    <xf numFmtId="4" fontId="9" fillId="0" borderId="1" xfId="9" applyNumberFormat="1" applyFont="1" applyFill="1" applyBorder="1" applyAlignment="1" applyProtection="1">
      <alignment horizontal="right" wrapText="1"/>
    </xf>
    <xf numFmtId="4" fontId="8" fillId="0" borderId="1" xfId="0" applyNumberFormat="1" applyFont="1" applyFill="1" applyBorder="1" applyAlignment="1">
      <alignment horizontal="right"/>
    </xf>
    <xf numFmtId="4" fontId="4" fillId="0" borderId="1" xfId="0" applyNumberFormat="1" applyFont="1" applyFill="1" applyBorder="1" applyProtection="1"/>
    <xf numFmtId="4" fontId="7" fillId="0" borderId="1" xfId="0" applyNumberFormat="1" applyFont="1" applyFill="1" applyBorder="1"/>
    <xf numFmtId="0" fontId="4" fillId="0" borderId="0" xfId="0" applyFont="1" applyFill="1" applyAlignment="1">
      <alignment wrapText="1"/>
    </xf>
    <xf numFmtId="0" fontId="6" fillId="0" borderId="0" xfId="0" applyFont="1" applyFill="1" applyAlignment="1">
      <alignment horizontal="left"/>
    </xf>
    <xf numFmtId="4" fontId="16" fillId="0" borderId="0" xfId="0" applyNumberFormat="1" applyFont="1" applyFill="1" applyAlignment="1">
      <alignment horizontal="center"/>
    </xf>
    <xf numFmtId="0" fontId="4" fillId="0" borderId="0" xfId="0" applyFont="1" applyFill="1" applyBorder="1"/>
    <xf numFmtId="0" fontId="16" fillId="0" borderId="0" xfId="0" applyFont="1" applyFill="1" applyAlignment="1">
      <alignment horizontal="left"/>
    </xf>
    <xf numFmtId="0" fontId="7" fillId="0" borderId="0" xfId="0" applyFont="1" applyFill="1" applyAlignment="1">
      <alignment vertical="center" wrapText="1"/>
    </xf>
    <xf numFmtId="0" fontId="7" fillId="0" borderId="0" xfId="0" applyFont="1" applyFill="1" applyBorder="1" applyAlignment="1">
      <alignment horizontal="left"/>
    </xf>
    <xf numFmtId="0" fontId="6" fillId="0" borderId="0" xfId="0" applyFont="1" applyFill="1" applyBorder="1"/>
    <xf numFmtId="0" fontId="6" fillId="0" borderId="0" xfId="0" applyFont="1" applyFill="1" applyAlignment="1">
      <alignment horizontal="center"/>
    </xf>
    <xf numFmtId="4" fontId="7" fillId="0" borderId="0" xfId="0" applyNumberFormat="1" applyFont="1" applyFill="1" applyBorder="1" applyAlignment="1">
      <alignment horizontal="center" vertical="center" wrapText="1"/>
    </xf>
    <xf numFmtId="3" fontId="7" fillId="0" borderId="1" xfId="0" applyNumberFormat="1" applyFont="1" applyFill="1" applyBorder="1" applyAlignment="1">
      <alignment horizontal="center" wrapText="1"/>
    </xf>
    <xf numFmtId="3" fontId="7" fillId="0" borderId="0" xfId="0" applyNumberFormat="1" applyFont="1" applyFill="1" applyBorder="1" applyAlignment="1">
      <alignment horizontal="center"/>
    </xf>
    <xf numFmtId="3" fontId="4" fillId="0" borderId="0" xfId="0" applyNumberFormat="1" applyFont="1" applyFill="1"/>
    <xf numFmtId="49" fontId="17" fillId="0" borderId="1" xfId="0" applyNumberFormat="1" applyFont="1" applyFill="1" applyBorder="1" applyAlignment="1">
      <alignment horizontal="left"/>
    </xf>
    <xf numFmtId="4" fontId="7" fillId="0" borderId="1" xfId="0" applyNumberFormat="1" applyFont="1" applyFill="1" applyBorder="1" applyAlignment="1">
      <alignment wrapText="1"/>
    </xf>
    <xf numFmtId="4" fontId="7" fillId="0" borderId="0" xfId="0" applyNumberFormat="1" applyFont="1" applyFill="1" applyBorder="1"/>
    <xf numFmtId="49" fontId="18" fillId="0" borderId="1" xfId="0" applyNumberFormat="1" applyFont="1" applyFill="1" applyBorder="1" applyAlignment="1">
      <alignment horizontal="left"/>
    </xf>
    <xf numFmtId="4" fontId="4" fillId="0" borderId="1" xfId="0" applyNumberFormat="1" applyFont="1" applyFill="1" applyBorder="1" applyAlignment="1">
      <alignment wrapText="1"/>
    </xf>
    <xf numFmtId="4" fontId="19" fillId="0" borderId="1" xfId="0" applyNumberFormat="1" applyFont="1" applyFill="1" applyBorder="1" applyAlignment="1">
      <alignment wrapText="1"/>
    </xf>
    <xf numFmtId="4" fontId="9" fillId="0" borderId="1" xfId="0" applyNumberFormat="1" applyFont="1" applyFill="1" applyBorder="1" applyAlignment="1">
      <alignment wrapText="1"/>
    </xf>
    <xf numFmtId="0" fontId="18" fillId="0" borderId="1" xfId="0" applyFont="1" applyFill="1" applyBorder="1" applyAlignment="1">
      <alignment wrapText="1"/>
    </xf>
    <xf numFmtId="49" fontId="18" fillId="0" borderId="1" xfId="3" applyNumberFormat="1" applyFont="1" applyFill="1" applyBorder="1" applyAlignment="1" applyProtection="1">
      <alignment horizontal="left"/>
      <protection locked="0"/>
    </xf>
    <xf numFmtId="4" fontId="4" fillId="0" borderId="1" xfId="3" applyNumberFormat="1" applyFont="1" applyFill="1" applyBorder="1" applyAlignment="1" applyProtection="1">
      <alignment wrapText="1"/>
      <protection locked="0"/>
    </xf>
    <xf numFmtId="0" fontId="7" fillId="0" borderId="0" xfId="0" applyFont="1" applyFill="1" applyBorder="1"/>
    <xf numFmtId="0" fontId="7" fillId="0" borderId="1" xfId="0" applyFont="1" applyFill="1" applyBorder="1"/>
    <xf numFmtId="4" fontId="12" fillId="0" borderId="1" xfId="0" applyNumberFormat="1" applyFont="1" applyFill="1" applyBorder="1" applyAlignment="1">
      <alignment wrapText="1"/>
    </xf>
    <xf numFmtId="49" fontId="18" fillId="0" borderId="1" xfId="0" applyNumberFormat="1" applyFont="1" applyFill="1" applyBorder="1" applyAlignment="1" applyProtection="1">
      <alignment horizontal="left" vertical="center"/>
    </xf>
    <xf numFmtId="4" fontId="12" fillId="0" borderId="1" xfId="0" applyNumberFormat="1" applyFont="1" applyFill="1" applyBorder="1" applyAlignment="1" applyProtection="1">
      <alignment horizontal="left" wrapText="1"/>
    </xf>
    <xf numFmtId="4" fontId="18" fillId="0" borderId="1" xfId="0" applyNumberFormat="1" applyFont="1" applyFill="1" applyBorder="1" applyAlignment="1">
      <alignment horizontal="left"/>
    </xf>
    <xf numFmtId="164" fontId="4" fillId="0" borderId="1" xfId="0" applyNumberFormat="1" applyFont="1" applyFill="1" applyBorder="1" applyAlignment="1" applyProtection="1">
      <alignment wrapText="1"/>
    </xf>
    <xf numFmtId="0" fontId="4" fillId="0" borderId="1" xfId="0" applyFont="1" applyFill="1" applyBorder="1" applyAlignment="1">
      <alignment wrapText="1"/>
    </xf>
    <xf numFmtId="164" fontId="4" fillId="0" borderId="1" xfId="8" applyNumberFormat="1" applyFont="1" applyFill="1" applyBorder="1" applyAlignment="1" applyProtection="1">
      <alignment wrapText="1"/>
    </xf>
    <xf numFmtId="0" fontId="4" fillId="0" borderId="1" xfId="0" applyFont="1" applyFill="1" applyBorder="1" applyAlignment="1">
      <alignment horizontal="left" vertical="center" wrapText="1"/>
    </xf>
    <xf numFmtId="0" fontId="7" fillId="0" borderId="1" xfId="0" applyFont="1" applyFill="1" applyBorder="1" applyAlignment="1">
      <alignment horizontal="left" vertical="center" wrapText="1"/>
    </xf>
    <xf numFmtId="164" fontId="4" fillId="2" borderId="1" xfId="8" applyNumberFormat="1" applyFont="1" applyFill="1" applyBorder="1" applyAlignment="1">
      <alignment wrapText="1"/>
    </xf>
    <xf numFmtId="3" fontId="8" fillId="0" borderId="1" xfId="0" applyNumberFormat="1" applyFont="1" applyFill="1" applyBorder="1" applyAlignment="1" applyProtection="1">
      <alignment horizontal="center" vertical="top" wrapText="1"/>
    </xf>
    <xf numFmtId="49" fontId="7" fillId="2" borderId="1" xfId="0" applyNumberFormat="1" applyFont="1" applyFill="1" applyBorder="1" applyAlignment="1">
      <alignment vertical="top" wrapText="1"/>
    </xf>
    <xf numFmtId="4" fontId="6" fillId="2" borderId="1" xfId="0" applyNumberFormat="1" applyFont="1" applyFill="1" applyBorder="1" applyAlignment="1">
      <alignment horizontal="right"/>
    </xf>
    <xf numFmtId="4" fontId="4" fillId="2" borderId="1" xfId="9" applyNumberFormat="1" applyFont="1" applyFill="1" applyBorder="1" applyAlignment="1" applyProtection="1">
      <alignment horizontal="right" wrapText="1"/>
    </xf>
    <xf numFmtId="0" fontId="4" fillId="2" borderId="0" xfId="0" applyFont="1" applyFill="1"/>
    <xf numFmtId="0" fontId="21" fillId="0" borderId="0" xfId="3" applyFont="1" applyFill="1"/>
    <xf numFmtId="0" fontId="2" fillId="0" borderId="0" xfId="3" applyFont="1" applyFill="1"/>
    <xf numFmtId="4" fontId="21" fillId="0" borderId="0" xfId="3" applyNumberFormat="1" applyFont="1" applyFill="1"/>
    <xf numFmtId="4" fontId="2" fillId="0" borderId="0" xfId="3" applyNumberFormat="1" applyFont="1" applyFill="1"/>
    <xf numFmtId="0" fontId="17" fillId="0" borderId="0" xfId="0" applyFont="1" applyFill="1" applyBorder="1" applyAlignment="1">
      <alignment horizontal="center" wrapText="1"/>
    </xf>
    <xf numFmtId="0" fontId="7" fillId="0" borderId="0" xfId="0" applyFont="1" applyFill="1" applyBorder="1" applyAlignment="1">
      <alignment horizontal="center" wrapText="1"/>
    </xf>
    <xf numFmtId="0" fontId="7" fillId="0" borderId="0" xfId="0" applyFont="1" applyFill="1" applyBorder="1" applyAlignment="1">
      <alignment horizontal="center"/>
    </xf>
  </cellXfs>
  <cellStyles count="13">
    <cellStyle name="Comma 2" xfId="1"/>
    <cellStyle name="Comma0" xfId="2"/>
    <cellStyle name="Normal" xfId="0" builtinId="0"/>
    <cellStyle name="Normal 2" xfId="3"/>
    <cellStyle name="Normal 3" xfId="4"/>
    <cellStyle name="Normal 4" xfId="5"/>
    <cellStyle name="Normal 5" xfId="6"/>
    <cellStyle name="Normal_buget 2004 cf lg 507 2003 CU DEBL10% MAI cu virari" xfId="7"/>
    <cellStyle name="Normal_BUGET RECTIFICARE OUG 89 VIRARI FINALE" xfId="8"/>
    <cellStyle name="Normal_BUGET RECTIFICARE OUG 89 VIRARI FINALE_12.Cont executie CHELTUIELI DECEMBRIE 2014" xfId="9"/>
    <cellStyle name="Normal_LG 216 CALCULE BVC 2001" xfId="10"/>
    <cellStyle name="Percent 2" xfId="11"/>
    <cellStyle name="Style 1" xfId="12"/>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tabColor rgb="FFCC00CC"/>
  </sheetPr>
  <dimension ref="A1:FI103"/>
  <sheetViews>
    <sheetView zoomScaleNormal="100" workbookViewId="0">
      <pane xSplit="4" ySplit="6" topLeftCell="E7" activePane="bottomRight" state="frozen"/>
      <selection activeCell="A3" sqref="A3:F3"/>
      <selection pane="topRight" activeCell="A3" sqref="A3:F3"/>
      <selection pane="bottomLeft" activeCell="A3" sqref="A3:F3"/>
      <selection pane="bottomRight" activeCell="H5" sqref="H5"/>
    </sheetView>
  </sheetViews>
  <sheetFormatPr defaultRowHeight="15"/>
  <cols>
    <col min="1" max="1" width="10.28515625" style="65" bestFit="1" customWidth="1"/>
    <col min="2" max="2" width="57.5703125" style="5" customWidth="1"/>
    <col min="3" max="3" width="5.5703125" style="5" customWidth="1"/>
    <col min="4" max="4" width="14" style="46" customWidth="1"/>
    <col min="5" max="5" width="13.5703125" style="46" customWidth="1"/>
    <col min="6" max="7" width="18" style="5" customWidth="1"/>
    <col min="8" max="8" width="10" style="68" customWidth="1"/>
    <col min="9" max="9" width="10.28515625" style="68" customWidth="1"/>
    <col min="10" max="10" width="10" style="68" customWidth="1"/>
    <col min="11" max="11" width="10.85546875" style="68" customWidth="1"/>
    <col min="12" max="12" width="9.140625" style="68"/>
    <col min="13" max="13" width="9.7109375" style="68" customWidth="1"/>
    <col min="14" max="14" width="10.140625" style="68" customWidth="1"/>
    <col min="15" max="15" width="10.85546875" style="68" customWidth="1"/>
    <col min="16" max="16" width="9.7109375" style="68" customWidth="1"/>
    <col min="17" max="18" width="10.5703125" style="68" customWidth="1"/>
    <col min="19" max="19" width="10.85546875" style="68" customWidth="1"/>
    <col min="20" max="20" width="9.85546875" style="68" customWidth="1"/>
    <col min="21" max="21" width="9" style="68" customWidth="1"/>
    <col min="22" max="22" width="10.140625" style="68" customWidth="1"/>
    <col min="23" max="23" width="10.5703125" style="68" customWidth="1"/>
    <col min="24" max="24" width="10.7109375" style="68" customWidth="1"/>
    <col min="25" max="25" width="9.28515625" style="68" customWidth="1"/>
    <col min="26" max="26" width="10.28515625" style="68" customWidth="1"/>
    <col min="27" max="27" width="9.85546875" style="68" customWidth="1"/>
    <col min="28" max="28" width="10.7109375" style="68" customWidth="1"/>
    <col min="29" max="29" width="10" style="68" customWidth="1"/>
    <col min="30" max="30" width="10.28515625" style="68" customWidth="1"/>
    <col min="31" max="31" width="9.5703125" style="68" customWidth="1"/>
    <col min="32" max="32" width="10.7109375" style="68" customWidth="1"/>
    <col min="33" max="33" width="10.140625" style="68" bestFit="1" customWidth="1"/>
    <col min="34" max="34" width="10.5703125" style="68" customWidth="1"/>
    <col min="35" max="35" width="10" style="68" customWidth="1"/>
    <col min="36" max="36" width="10.85546875" style="68" customWidth="1"/>
    <col min="37" max="37" width="10.140625" style="68" customWidth="1"/>
    <col min="38" max="38" width="9.7109375" style="68" customWidth="1"/>
    <col min="39" max="39" width="10.85546875" style="68" customWidth="1"/>
    <col min="40" max="40" width="11.140625" style="68" customWidth="1"/>
    <col min="41" max="41" width="9.140625" style="68"/>
    <col min="42" max="42" width="10.5703125" style="68" customWidth="1"/>
    <col min="43" max="43" width="9.85546875" style="68" customWidth="1"/>
    <col min="44" max="44" width="10.85546875" style="68" customWidth="1"/>
    <col min="45" max="45" width="10.28515625" style="68" customWidth="1"/>
    <col min="46" max="46" width="8.5703125" style="68" customWidth="1"/>
    <col min="47" max="47" width="10.42578125" style="68" customWidth="1"/>
    <col min="48" max="49" width="9.85546875" style="68" customWidth="1"/>
    <col min="50" max="50" width="9.28515625" style="68" customWidth="1"/>
    <col min="51" max="51" width="9" style="68" customWidth="1"/>
    <col min="52" max="52" width="10.42578125" style="68" customWidth="1"/>
    <col min="53" max="53" width="11.28515625" style="68" customWidth="1"/>
    <col min="54" max="54" width="9.85546875" style="68" customWidth="1"/>
    <col min="55" max="55" width="10.42578125" style="68" customWidth="1"/>
    <col min="56" max="56" width="9.7109375" style="68" customWidth="1"/>
    <col min="57" max="57" width="11.140625" style="68" customWidth="1"/>
    <col min="58" max="58" width="10.42578125" style="68" customWidth="1"/>
    <col min="59" max="59" width="10" style="68" customWidth="1"/>
    <col min="60" max="60" width="10.140625" style="68" customWidth="1"/>
    <col min="61" max="61" width="10.7109375" style="68" customWidth="1"/>
    <col min="62" max="62" width="11.140625" style="68" customWidth="1"/>
    <col min="63" max="63" width="9.5703125" style="68" customWidth="1"/>
    <col min="64" max="64" width="11.28515625" style="68" customWidth="1"/>
    <col min="65" max="65" width="11" style="68" customWidth="1"/>
    <col min="66" max="66" width="9.85546875" style="68" customWidth="1"/>
    <col min="67" max="67" width="10.7109375" style="68" customWidth="1"/>
    <col min="68" max="68" width="10.28515625" style="68" customWidth="1"/>
    <col min="69" max="69" width="10.5703125" style="68" customWidth="1"/>
    <col min="70" max="70" width="9.5703125" style="68" customWidth="1"/>
    <col min="71" max="71" width="8.42578125" style="68" customWidth="1"/>
    <col min="72" max="72" width="10.7109375" style="68" customWidth="1"/>
    <col min="73" max="73" width="10.140625" style="68" customWidth="1"/>
    <col min="74" max="74" width="10.7109375" style="68" customWidth="1"/>
    <col min="75" max="75" width="9.85546875" style="68" customWidth="1"/>
    <col min="76" max="76" width="9.7109375" style="68" customWidth="1"/>
    <col min="77" max="77" width="10" style="68" customWidth="1"/>
    <col min="78" max="78" width="11.42578125" style="68" customWidth="1"/>
    <col min="79" max="79" width="10" style="68" customWidth="1"/>
    <col min="80" max="80" width="9.7109375" style="68" customWidth="1"/>
    <col min="81" max="81" width="10" style="68" customWidth="1"/>
    <col min="82" max="82" width="10.7109375" style="68" customWidth="1"/>
    <col min="83" max="83" width="9.28515625" style="68" customWidth="1"/>
    <col min="84" max="84" width="10.7109375" style="68" customWidth="1"/>
    <col min="85" max="85" width="10.140625" style="68" customWidth="1"/>
    <col min="86" max="86" width="10.85546875" style="68" customWidth="1"/>
    <col min="87" max="87" width="11.140625" style="68" customWidth="1"/>
    <col min="88" max="90" width="10.28515625" style="68" customWidth="1"/>
    <col min="91" max="91" width="9.5703125" style="68" customWidth="1"/>
    <col min="92" max="92" width="10.28515625" style="68" customWidth="1"/>
    <col min="93" max="93" width="9.5703125" style="68" customWidth="1"/>
    <col min="94" max="94" width="10.140625" style="68" customWidth="1"/>
    <col min="95" max="95" width="8.85546875" style="68" customWidth="1"/>
    <col min="96" max="96" width="9.42578125" style="68" customWidth="1"/>
    <col min="97" max="97" width="10.28515625" style="68" customWidth="1"/>
    <col min="98" max="98" width="9.85546875" style="68" customWidth="1"/>
    <col min="99" max="99" width="9.5703125" style="68" customWidth="1"/>
    <col min="100" max="100" width="9" style="68" customWidth="1"/>
    <col min="101" max="101" width="9.7109375" style="68" customWidth="1"/>
    <col min="102" max="103" width="10.42578125" style="68" customWidth="1"/>
    <col min="104" max="104" width="10.140625" style="68" customWidth="1"/>
    <col min="105" max="105" width="10.28515625" style="68" customWidth="1"/>
    <col min="106" max="106" width="11.5703125" style="68" customWidth="1"/>
    <col min="107" max="108" width="11.140625" style="68" customWidth="1"/>
    <col min="109" max="109" width="9.85546875" style="68" customWidth="1"/>
    <col min="110" max="110" width="8.5703125" style="68" customWidth="1"/>
    <col min="111" max="111" width="10.28515625" style="68" customWidth="1"/>
    <col min="112" max="112" width="10" style="68" customWidth="1"/>
    <col min="113" max="113" width="9.85546875" style="68" customWidth="1"/>
    <col min="114" max="114" width="10.140625" style="68" customWidth="1"/>
    <col min="115" max="115" width="11.7109375" style="68" customWidth="1"/>
    <col min="116" max="116" width="8.140625" style="68" customWidth="1"/>
    <col min="117" max="117" width="8.5703125" style="68" customWidth="1"/>
    <col min="118" max="118" width="10.140625" style="68" customWidth="1"/>
    <col min="119" max="119" width="11.7109375" style="68" customWidth="1"/>
    <col min="120" max="120" width="9.5703125" style="68" customWidth="1"/>
    <col min="121" max="121" width="9.42578125" style="68" customWidth="1"/>
    <col min="122" max="122" width="12.28515625" style="68" customWidth="1"/>
    <col min="123" max="123" width="11.42578125" style="68" customWidth="1"/>
    <col min="124" max="124" width="11.5703125" style="68" customWidth="1"/>
    <col min="125" max="125" width="11.42578125" style="68" customWidth="1"/>
    <col min="126" max="126" width="14.28515625" style="68" customWidth="1"/>
    <col min="127" max="127" width="10.5703125" style="68" customWidth="1"/>
    <col min="128" max="128" width="11.7109375" style="68" bestFit="1" customWidth="1"/>
    <col min="129" max="129" width="11" style="68" customWidth="1"/>
    <col min="130" max="130" width="12" style="68" customWidth="1"/>
    <col min="131" max="131" width="10.85546875" style="68" customWidth="1"/>
    <col min="132" max="132" width="11.5703125" style="68" customWidth="1"/>
    <col min="133" max="133" width="9.85546875" style="68" customWidth="1"/>
    <col min="134" max="134" width="10.5703125" style="68" customWidth="1"/>
    <col min="135" max="136" width="9.140625" style="68"/>
    <col min="137" max="137" width="10.5703125" style="68" customWidth="1"/>
    <col min="138" max="138" width="9.85546875" style="68" customWidth="1"/>
    <col min="139" max="139" width="10.140625" style="68" customWidth="1"/>
    <col min="140" max="141" width="9.140625" style="68"/>
    <col min="142" max="142" width="10.5703125" style="68" customWidth="1"/>
    <col min="143" max="143" width="10" style="68" customWidth="1"/>
    <col min="144" max="144" width="9.85546875" style="68" customWidth="1"/>
    <col min="145" max="146" width="9.140625" style="68"/>
    <col min="147" max="147" width="10.42578125" style="68" customWidth="1"/>
    <col min="148" max="148" width="9.7109375" style="68" customWidth="1"/>
    <col min="149" max="149" width="10" style="68" customWidth="1"/>
    <col min="150" max="151" width="9.140625" style="68"/>
    <col min="152" max="152" width="10.140625" style="68" customWidth="1"/>
    <col min="153" max="153" width="12.7109375" style="68" bestFit="1" customWidth="1"/>
    <col min="154" max="165" width="9.140625" style="68"/>
    <col min="166" max="16384" width="9.140625" style="5"/>
  </cols>
  <sheetData>
    <row r="1" spans="1:165" ht="20.25">
      <c r="B1" s="66" t="s">
        <v>435</v>
      </c>
      <c r="C1" s="66"/>
      <c r="D1" s="67"/>
      <c r="E1" s="67"/>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row>
    <row r="2" spans="1:165" ht="17.25" customHeight="1">
      <c r="B2" s="69"/>
      <c r="C2" s="69"/>
      <c r="D2" s="67"/>
      <c r="E2" s="67"/>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row>
    <row r="3" spans="1:165">
      <c r="A3" s="70"/>
      <c r="B3" s="71"/>
      <c r="C3" s="71"/>
      <c r="D3" s="6"/>
      <c r="E3" s="6"/>
      <c r="F3" s="6"/>
      <c r="G3" s="6"/>
      <c r="EV3" s="72"/>
    </row>
    <row r="4" spans="1:165" ht="12.75" customHeight="1">
      <c r="B4" s="68"/>
      <c r="C4" s="68"/>
      <c r="D4" s="6"/>
      <c r="E4" s="6"/>
      <c r="F4" s="6"/>
      <c r="G4" s="73" t="s">
        <v>0</v>
      </c>
      <c r="H4" s="109"/>
      <c r="I4" s="109"/>
      <c r="J4" s="109"/>
      <c r="K4" s="109"/>
      <c r="L4" s="109"/>
      <c r="M4" s="109"/>
      <c r="N4" s="109"/>
      <c r="O4" s="109"/>
      <c r="P4" s="109"/>
      <c r="Q4" s="109"/>
      <c r="R4" s="109"/>
      <c r="S4" s="109"/>
      <c r="T4" s="109"/>
      <c r="U4" s="109"/>
      <c r="V4" s="109"/>
      <c r="W4" s="109"/>
      <c r="X4" s="109"/>
      <c r="Y4" s="109"/>
      <c r="Z4" s="109"/>
      <c r="AA4" s="109"/>
      <c r="AB4" s="109"/>
      <c r="AC4" s="109"/>
      <c r="AD4" s="109"/>
      <c r="AE4" s="109"/>
      <c r="AF4" s="109"/>
      <c r="AG4" s="109"/>
      <c r="AH4" s="109"/>
      <c r="AI4" s="109"/>
      <c r="AJ4" s="109"/>
      <c r="AK4" s="109"/>
      <c r="AL4" s="109"/>
      <c r="AM4" s="109"/>
      <c r="AN4" s="109"/>
      <c r="AO4" s="109"/>
      <c r="AP4" s="109"/>
      <c r="AQ4" s="109"/>
      <c r="AR4" s="109"/>
      <c r="AS4" s="109"/>
      <c r="AT4" s="109"/>
      <c r="AU4" s="109"/>
      <c r="AV4" s="109"/>
      <c r="AW4" s="109"/>
      <c r="AX4" s="109"/>
      <c r="AY4" s="109"/>
      <c r="AZ4" s="109"/>
      <c r="BA4" s="109"/>
      <c r="BB4" s="109"/>
      <c r="BC4" s="109"/>
      <c r="BD4" s="109"/>
      <c r="BE4" s="109"/>
      <c r="BF4" s="109"/>
      <c r="BG4" s="109"/>
      <c r="BH4" s="109"/>
      <c r="BI4" s="109"/>
      <c r="BJ4" s="109"/>
      <c r="BK4" s="109"/>
      <c r="BL4" s="109"/>
      <c r="BM4" s="109"/>
      <c r="BN4" s="109"/>
      <c r="BO4" s="109"/>
      <c r="BP4" s="109"/>
      <c r="BQ4" s="109"/>
      <c r="BR4" s="109"/>
      <c r="BS4" s="109"/>
      <c r="BT4" s="109"/>
      <c r="BU4" s="109"/>
      <c r="BV4" s="109"/>
      <c r="BW4" s="109"/>
      <c r="BX4" s="109"/>
      <c r="BY4" s="109"/>
      <c r="BZ4" s="109"/>
      <c r="CA4" s="109"/>
      <c r="CB4" s="109"/>
      <c r="CC4" s="109"/>
      <c r="CD4" s="109"/>
      <c r="CE4" s="109"/>
      <c r="CF4" s="109"/>
      <c r="CG4" s="109"/>
      <c r="CH4" s="109"/>
      <c r="CI4" s="109"/>
      <c r="CJ4" s="109"/>
      <c r="CK4" s="109"/>
      <c r="CL4" s="109"/>
      <c r="CM4" s="109"/>
      <c r="CN4" s="109"/>
      <c r="CO4" s="109"/>
      <c r="CP4" s="109"/>
      <c r="CQ4" s="109"/>
      <c r="CR4" s="109"/>
      <c r="CS4" s="109"/>
      <c r="CT4" s="109"/>
      <c r="CU4" s="109"/>
      <c r="CV4" s="109"/>
      <c r="CW4" s="109"/>
      <c r="CX4" s="109"/>
      <c r="CY4" s="109"/>
      <c r="CZ4" s="109"/>
      <c r="DA4" s="109"/>
      <c r="DB4" s="109"/>
      <c r="DC4" s="109"/>
      <c r="DD4" s="109"/>
      <c r="DE4" s="109"/>
      <c r="DF4" s="109"/>
      <c r="DG4" s="109"/>
      <c r="DH4" s="109"/>
      <c r="DI4" s="109"/>
      <c r="DJ4" s="109"/>
      <c r="DK4" s="109"/>
      <c r="DL4" s="109"/>
      <c r="DM4" s="109"/>
      <c r="DN4" s="109"/>
      <c r="DO4" s="109"/>
      <c r="DP4" s="109"/>
      <c r="DQ4" s="109"/>
      <c r="DR4" s="109"/>
      <c r="DS4" s="109"/>
      <c r="DT4" s="109"/>
      <c r="DU4" s="109"/>
      <c r="DV4" s="109"/>
      <c r="DW4" s="109"/>
      <c r="DX4" s="111"/>
      <c r="DY4" s="111"/>
      <c r="DZ4" s="111"/>
      <c r="EA4" s="111"/>
      <c r="EB4" s="111"/>
      <c r="EC4" s="110"/>
      <c r="ED4" s="110"/>
      <c r="EE4" s="110"/>
      <c r="EF4" s="110"/>
      <c r="EG4" s="110"/>
      <c r="EH4" s="110"/>
      <c r="EI4" s="110"/>
      <c r="EJ4" s="110"/>
      <c r="EK4" s="110"/>
      <c r="EL4" s="110"/>
      <c r="EM4" s="110"/>
      <c r="EN4" s="110"/>
      <c r="EO4" s="110"/>
      <c r="EP4" s="110"/>
      <c r="EQ4" s="110"/>
      <c r="ER4" s="110"/>
      <c r="ES4" s="110"/>
      <c r="ET4" s="110"/>
      <c r="EU4" s="110"/>
      <c r="EV4" s="110"/>
    </row>
    <row r="5" spans="1:165" ht="90">
      <c r="A5" s="13" t="s">
        <v>1</v>
      </c>
      <c r="B5" s="13" t="s">
        <v>2</v>
      </c>
      <c r="C5" s="13" t="s">
        <v>3</v>
      </c>
      <c r="D5" s="13" t="s">
        <v>4</v>
      </c>
      <c r="E5" s="13" t="s">
        <v>5</v>
      </c>
      <c r="F5" s="12" t="s">
        <v>6</v>
      </c>
      <c r="G5" s="12" t="s">
        <v>7</v>
      </c>
      <c r="H5" s="74"/>
      <c r="I5" s="74"/>
      <c r="J5" s="74"/>
      <c r="K5" s="74"/>
      <c r="L5" s="74"/>
      <c r="M5" s="74"/>
      <c r="N5" s="74"/>
      <c r="O5" s="74"/>
      <c r="P5" s="74"/>
      <c r="Q5" s="74"/>
      <c r="R5" s="74"/>
      <c r="S5" s="74"/>
      <c r="T5" s="74"/>
      <c r="U5" s="74"/>
      <c r="V5" s="74"/>
      <c r="W5" s="74"/>
      <c r="X5" s="74"/>
      <c r="Y5" s="74"/>
      <c r="Z5" s="74"/>
      <c r="AA5" s="74"/>
      <c r="AB5" s="74"/>
      <c r="AC5" s="74"/>
      <c r="AD5" s="74"/>
      <c r="AE5" s="74"/>
      <c r="AF5" s="74"/>
      <c r="AG5" s="74"/>
      <c r="AH5" s="74"/>
      <c r="AI5" s="74"/>
      <c r="AJ5" s="74"/>
      <c r="AK5" s="74"/>
      <c r="AL5" s="74"/>
      <c r="AM5" s="74"/>
      <c r="AN5" s="74"/>
      <c r="AO5" s="74"/>
      <c r="AP5" s="74"/>
      <c r="AQ5" s="74"/>
      <c r="AR5" s="74"/>
      <c r="AS5" s="74"/>
      <c r="AT5" s="74"/>
      <c r="AU5" s="74"/>
      <c r="AV5" s="74"/>
      <c r="AW5" s="74"/>
      <c r="AX5" s="74"/>
      <c r="AY5" s="74"/>
      <c r="AZ5" s="74"/>
      <c r="BA5" s="74"/>
      <c r="BB5" s="74"/>
      <c r="BC5" s="74"/>
      <c r="BD5" s="74"/>
      <c r="BE5" s="74"/>
      <c r="BF5" s="74"/>
      <c r="BG5" s="74"/>
      <c r="BH5" s="74"/>
      <c r="BI5" s="74"/>
      <c r="BJ5" s="74"/>
      <c r="BK5" s="74"/>
      <c r="BL5" s="74"/>
      <c r="BM5" s="74"/>
      <c r="BN5" s="74"/>
      <c r="BO5" s="74"/>
      <c r="BP5" s="74"/>
      <c r="BQ5" s="74"/>
      <c r="BR5" s="74"/>
      <c r="BS5" s="74"/>
      <c r="BT5" s="74"/>
      <c r="BU5" s="74"/>
      <c r="BV5" s="74"/>
      <c r="BW5" s="74"/>
      <c r="BX5" s="74"/>
      <c r="BY5" s="74"/>
      <c r="BZ5" s="74"/>
      <c r="CA5" s="74"/>
      <c r="CB5" s="74"/>
      <c r="CC5" s="74"/>
      <c r="CD5" s="74"/>
      <c r="CE5" s="74"/>
      <c r="CF5" s="74"/>
      <c r="CG5" s="74"/>
      <c r="CH5" s="74"/>
      <c r="CI5" s="74"/>
      <c r="CJ5" s="74"/>
      <c r="CK5" s="74"/>
      <c r="CL5" s="74"/>
      <c r="CM5" s="74"/>
      <c r="CN5" s="74"/>
      <c r="CO5" s="74"/>
      <c r="CP5" s="74"/>
      <c r="CQ5" s="74"/>
      <c r="CR5" s="74"/>
      <c r="CS5" s="74"/>
      <c r="CT5" s="74"/>
      <c r="CU5" s="74"/>
      <c r="CV5" s="74"/>
      <c r="CW5" s="74"/>
      <c r="CX5" s="74"/>
      <c r="CY5" s="74"/>
      <c r="CZ5" s="74"/>
      <c r="DA5" s="74"/>
      <c r="DB5" s="74"/>
      <c r="DC5" s="74"/>
      <c r="DD5" s="74"/>
      <c r="DE5" s="74"/>
      <c r="DF5" s="74"/>
      <c r="DG5" s="74"/>
      <c r="DH5" s="74"/>
      <c r="DI5" s="74"/>
      <c r="DJ5" s="74"/>
      <c r="DK5" s="74"/>
      <c r="DL5" s="74"/>
      <c r="DM5" s="74"/>
      <c r="DN5" s="74"/>
      <c r="DO5" s="74"/>
      <c r="DP5" s="74"/>
      <c r="DQ5" s="74"/>
      <c r="DR5" s="74"/>
      <c r="DS5" s="74"/>
      <c r="DT5" s="74"/>
      <c r="DU5" s="74"/>
      <c r="DV5" s="74"/>
      <c r="DW5" s="74"/>
      <c r="DX5" s="74"/>
      <c r="DY5" s="74"/>
      <c r="DZ5" s="74"/>
      <c r="EA5" s="74"/>
      <c r="EB5" s="74"/>
      <c r="EC5" s="74"/>
      <c r="ED5" s="74"/>
      <c r="EE5" s="74"/>
      <c r="EF5" s="74"/>
      <c r="EG5" s="74"/>
      <c r="EH5" s="74"/>
      <c r="EI5" s="74"/>
      <c r="EJ5" s="74"/>
      <c r="EK5" s="74"/>
      <c r="EL5" s="74"/>
      <c r="EM5" s="74"/>
      <c r="EN5" s="74"/>
      <c r="EO5" s="74"/>
      <c r="EP5" s="74"/>
      <c r="EQ5" s="74"/>
      <c r="ER5" s="74"/>
      <c r="ES5" s="74"/>
      <c r="ET5" s="74"/>
      <c r="EU5" s="74"/>
      <c r="EV5" s="74"/>
    </row>
    <row r="6" spans="1:165" s="77" customFormat="1">
      <c r="A6" s="16"/>
      <c r="B6" s="75"/>
      <c r="C6" s="75"/>
      <c r="D6" s="16"/>
      <c r="E6" s="16"/>
      <c r="F6" s="16"/>
      <c r="G6" s="16"/>
      <c r="H6" s="76"/>
      <c r="I6" s="76"/>
      <c r="J6" s="76"/>
      <c r="K6" s="76"/>
      <c r="L6" s="76"/>
      <c r="M6" s="76"/>
      <c r="N6" s="76"/>
      <c r="O6" s="76"/>
      <c r="P6" s="76"/>
      <c r="Q6" s="76"/>
      <c r="R6" s="76"/>
      <c r="S6" s="76"/>
      <c r="T6" s="76"/>
      <c r="U6" s="76"/>
      <c r="V6" s="76"/>
      <c r="W6" s="76"/>
      <c r="X6" s="76"/>
      <c r="Y6" s="76"/>
      <c r="Z6" s="76"/>
      <c r="AA6" s="76"/>
      <c r="AB6" s="76"/>
      <c r="AC6" s="76"/>
      <c r="AD6" s="76"/>
      <c r="AE6" s="76"/>
      <c r="AF6" s="76"/>
      <c r="AG6" s="76"/>
      <c r="AH6" s="76"/>
      <c r="AI6" s="76"/>
      <c r="AJ6" s="76"/>
      <c r="AK6" s="76"/>
      <c r="AL6" s="76"/>
      <c r="AM6" s="76"/>
      <c r="AN6" s="76"/>
      <c r="AO6" s="76"/>
      <c r="AP6" s="76"/>
      <c r="AQ6" s="76"/>
      <c r="AR6" s="76"/>
      <c r="AS6" s="76"/>
      <c r="AT6" s="76"/>
      <c r="AU6" s="76"/>
      <c r="AV6" s="76"/>
      <c r="AW6" s="76"/>
      <c r="AX6" s="76"/>
      <c r="AY6" s="76"/>
      <c r="AZ6" s="76"/>
      <c r="BA6" s="76"/>
      <c r="BB6" s="76"/>
      <c r="BC6" s="76"/>
      <c r="BD6" s="76"/>
      <c r="BE6" s="76"/>
      <c r="BF6" s="76"/>
      <c r="BG6" s="76"/>
      <c r="BH6" s="76"/>
      <c r="BI6" s="76"/>
      <c r="BJ6" s="76"/>
      <c r="BK6" s="76"/>
      <c r="BL6" s="76"/>
      <c r="BM6" s="76"/>
      <c r="BN6" s="76"/>
      <c r="BO6" s="76"/>
      <c r="BP6" s="76"/>
      <c r="BQ6" s="76"/>
      <c r="BR6" s="76"/>
      <c r="BS6" s="76"/>
      <c r="BT6" s="76"/>
      <c r="BU6" s="76"/>
      <c r="BV6" s="76"/>
      <c r="BW6" s="76"/>
      <c r="BX6" s="76"/>
      <c r="BY6" s="76"/>
      <c r="BZ6" s="76"/>
      <c r="CA6" s="76"/>
      <c r="CB6" s="76"/>
      <c r="CC6" s="76"/>
      <c r="CD6" s="76"/>
      <c r="CE6" s="76"/>
      <c r="CF6" s="76"/>
      <c r="CG6" s="76"/>
      <c r="CH6" s="76"/>
      <c r="CI6" s="76"/>
      <c r="CJ6" s="76"/>
      <c r="CK6" s="76"/>
      <c r="CL6" s="76"/>
      <c r="CM6" s="76"/>
      <c r="CN6" s="76"/>
      <c r="CO6" s="76"/>
      <c r="CP6" s="76"/>
      <c r="CQ6" s="76"/>
      <c r="CR6" s="76"/>
      <c r="CS6" s="76"/>
      <c r="CT6" s="76"/>
      <c r="CU6" s="76"/>
      <c r="CV6" s="76"/>
      <c r="CW6" s="76"/>
      <c r="CX6" s="76"/>
      <c r="CY6" s="76"/>
      <c r="CZ6" s="76"/>
      <c r="DA6" s="76"/>
      <c r="DB6" s="76"/>
      <c r="DC6" s="76"/>
      <c r="DD6" s="76"/>
      <c r="DE6" s="76"/>
      <c r="DF6" s="76"/>
      <c r="DG6" s="76"/>
      <c r="DH6" s="76"/>
      <c r="DI6" s="76"/>
      <c r="DJ6" s="76"/>
      <c r="DK6" s="76"/>
      <c r="DL6" s="76"/>
      <c r="DM6" s="76"/>
      <c r="DN6" s="76"/>
      <c r="DO6" s="76"/>
      <c r="DP6" s="76"/>
      <c r="DQ6" s="76"/>
      <c r="DR6" s="76"/>
      <c r="DS6" s="76"/>
      <c r="DT6" s="76"/>
      <c r="DU6" s="76"/>
      <c r="DV6" s="76"/>
      <c r="DW6" s="76"/>
      <c r="DX6" s="76"/>
      <c r="DY6" s="76"/>
      <c r="DZ6" s="76"/>
      <c r="EA6" s="76"/>
      <c r="EB6" s="76"/>
      <c r="EC6" s="76"/>
      <c r="ED6" s="76"/>
      <c r="EE6" s="76"/>
      <c r="EF6" s="76"/>
      <c r="EG6" s="76"/>
      <c r="EH6" s="76"/>
      <c r="EI6" s="76"/>
      <c r="EJ6" s="76"/>
      <c r="EK6" s="76"/>
      <c r="EL6" s="76"/>
      <c r="EM6" s="76"/>
      <c r="EN6" s="76"/>
      <c r="EO6" s="76"/>
      <c r="EP6" s="76"/>
      <c r="EQ6" s="76"/>
      <c r="ER6" s="76"/>
      <c r="ES6" s="76"/>
      <c r="ET6" s="76"/>
      <c r="EU6" s="76"/>
      <c r="EV6" s="76"/>
      <c r="EW6" s="4"/>
      <c r="EX6" s="4"/>
      <c r="EY6" s="4"/>
      <c r="EZ6" s="4"/>
      <c r="FA6" s="4"/>
      <c r="FB6" s="4"/>
      <c r="FC6" s="4"/>
      <c r="FD6" s="4"/>
      <c r="FE6" s="4"/>
      <c r="FF6" s="4"/>
      <c r="FG6" s="4"/>
      <c r="FH6" s="4"/>
      <c r="FI6" s="4"/>
    </row>
    <row r="7" spans="1:165">
      <c r="A7" s="78" t="s">
        <v>8</v>
      </c>
      <c r="B7" s="79" t="s">
        <v>9</v>
      </c>
      <c r="C7" s="64">
        <f>+C8+C64+C92</f>
        <v>0</v>
      </c>
      <c r="D7" s="64">
        <f>+D8+D64+D92</f>
        <v>280596630</v>
      </c>
      <c r="E7" s="64">
        <f>+E8+E64+E92</f>
        <v>79469320</v>
      </c>
      <c r="F7" s="64">
        <f>+F8+F64+F92</f>
        <v>59931876</v>
      </c>
      <c r="G7" s="64">
        <f>+G8+G64+G92</f>
        <v>18838494</v>
      </c>
      <c r="H7" s="80"/>
      <c r="I7" s="80"/>
      <c r="J7" s="80"/>
      <c r="K7" s="80"/>
      <c r="L7" s="80"/>
      <c r="M7" s="80"/>
      <c r="N7" s="80"/>
      <c r="O7" s="80"/>
      <c r="P7" s="80"/>
      <c r="Q7" s="80"/>
      <c r="R7" s="80"/>
      <c r="S7" s="80"/>
      <c r="T7" s="80"/>
      <c r="U7" s="80"/>
      <c r="V7" s="80"/>
      <c r="W7" s="80"/>
      <c r="X7" s="80"/>
      <c r="Y7" s="80"/>
      <c r="Z7" s="80"/>
      <c r="AA7" s="80"/>
      <c r="AB7" s="80"/>
      <c r="AC7" s="80"/>
      <c r="AD7" s="80"/>
      <c r="AE7" s="80"/>
      <c r="AF7" s="80"/>
      <c r="AG7" s="80"/>
      <c r="AH7" s="80"/>
      <c r="AI7" s="80"/>
      <c r="AJ7" s="80"/>
      <c r="AK7" s="80"/>
      <c r="AL7" s="80"/>
      <c r="AM7" s="80"/>
      <c r="AN7" s="80"/>
      <c r="AO7" s="80"/>
      <c r="AP7" s="80"/>
      <c r="AQ7" s="80"/>
      <c r="AR7" s="80"/>
      <c r="AS7" s="80"/>
      <c r="AT7" s="80"/>
      <c r="AU7" s="80"/>
      <c r="AV7" s="80"/>
      <c r="AW7" s="80"/>
      <c r="AX7" s="80"/>
      <c r="AY7" s="80"/>
      <c r="AZ7" s="80"/>
      <c r="BA7" s="80"/>
      <c r="BB7" s="80"/>
      <c r="BC7" s="80"/>
      <c r="BD7" s="80"/>
      <c r="BE7" s="80"/>
      <c r="BF7" s="80"/>
      <c r="BG7" s="80"/>
      <c r="BH7" s="80"/>
      <c r="BI7" s="80"/>
      <c r="BJ7" s="80"/>
      <c r="BK7" s="80"/>
      <c r="BL7" s="80"/>
      <c r="BM7" s="80"/>
      <c r="BN7" s="80"/>
      <c r="BO7" s="80"/>
      <c r="BP7" s="80"/>
      <c r="BQ7" s="80"/>
      <c r="BR7" s="80"/>
      <c r="BS7" s="80"/>
      <c r="BT7" s="80"/>
      <c r="BU7" s="80"/>
      <c r="BV7" s="80"/>
      <c r="BW7" s="80"/>
      <c r="BX7" s="80"/>
      <c r="BY7" s="80"/>
      <c r="BZ7" s="80"/>
      <c r="CA7" s="80"/>
      <c r="CB7" s="80"/>
      <c r="CC7" s="80"/>
      <c r="CD7" s="80"/>
      <c r="CE7" s="80"/>
      <c r="CF7" s="80"/>
      <c r="CG7" s="80"/>
      <c r="CH7" s="80"/>
      <c r="CI7" s="80"/>
      <c r="CJ7" s="80"/>
      <c r="CK7" s="80"/>
      <c r="CL7" s="80"/>
      <c r="CM7" s="80"/>
      <c r="CN7" s="80"/>
      <c r="CO7" s="80"/>
      <c r="CP7" s="80"/>
      <c r="CQ7" s="80"/>
      <c r="CR7" s="80"/>
      <c r="CS7" s="80"/>
      <c r="CT7" s="80"/>
      <c r="CU7" s="80"/>
      <c r="CV7" s="80"/>
      <c r="CW7" s="80"/>
      <c r="CX7" s="80"/>
      <c r="CY7" s="80"/>
      <c r="CZ7" s="80"/>
      <c r="DA7" s="80"/>
      <c r="DB7" s="80"/>
      <c r="DC7" s="80"/>
      <c r="DD7" s="80"/>
      <c r="DE7" s="80"/>
      <c r="DF7" s="80"/>
      <c r="DG7" s="80"/>
      <c r="DH7" s="80"/>
      <c r="DI7" s="80"/>
      <c r="DJ7" s="80"/>
      <c r="DK7" s="80"/>
      <c r="DL7" s="80"/>
      <c r="DM7" s="80"/>
      <c r="DN7" s="80"/>
      <c r="DO7" s="80"/>
      <c r="DP7" s="80"/>
      <c r="DQ7" s="80"/>
      <c r="DR7" s="80"/>
      <c r="DS7" s="80"/>
      <c r="DT7" s="80"/>
      <c r="DU7" s="80"/>
      <c r="DV7" s="80"/>
      <c r="DW7" s="80"/>
      <c r="DX7" s="80"/>
      <c r="DY7" s="80"/>
      <c r="DZ7" s="80"/>
      <c r="EA7" s="80"/>
      <c r="EB7" s="80"/>
      <c r="EC7" s="80"/>
      <c r="ED7" s="80"/>
      <c r="EE7" s="80"/>
      <c r="EF7" s="80"/>
      <c r="EG7" s="80"/>
      <c r="EH7" s="80"/>
      <c r="EI7" s="80"/>
      <c r="EJ7" s="80"/>
      <c r="EK7" s="80"/>
      <c r="EL7" s="80"/>
      <c r="EM7" s="80"/>
      <c r="EN7" s="80"/>
      <c r="EO7" s="80"/>
      <c r="EP7" s="80"/>
      <c r="EQ7" s="80"/>
      <c r="ER7" s="80"/>
      <c r="ES7" s="80"/>
      <c r="ET7" s="80"/>
      <c r="EU7" s="80"/>
      <c r="EV7" s="80"/>
      <c r="EW7" s="6"/>
      <c r="EX7" s="6"/>
    </row>
    <row r="8" spans="1:165">
      <c r="A8" s="78" t="s">
        <v>10</v>
      </c>
      <c r="B8" s="79" t="s">
        <v>11</v>
      </c>
      <c r="C8" s="64">
        <f>+C14+C51+C9</f>
        <v>0</v>
      </c>
      <c r="D8" s="64">
        <f>+D14+D51+D9</f>
        <v>266513000</v>
      </c>
      <c r="E8" s="64">
        <f>+E14+E51+E9</f>
        <v>66147690</v>
      </c>
      <c r="F8" s="64">
        <f>+F14+F51+F9</f>
        <v>60589225</v>
      </c>
      <c r="G8" s="64">
        <f>+G14+G51+G9</f>
        <v>18667901</v>
      </c>
      <c r="H8" s="80"/>
      <c r="I8" s="80"/>
      <c r="J8" s="80"/>
      <c r="K8" s="80"/>
      <c r="L8" s="80"/>
      <c r="M8" s="80"/>
      <c r="N8" s="80"/>
      <c r="O8" s="80"/>
      <c r="P8" s="80"/>
      <c r="Q8" s="80"/>
      <c r="R8" s="80"/>
      <c r="S8" s="80"/>
      <c r="T8" s="80"/>
      <c r="U8" s="80"/>
      <c r="V8" s="80"/>
      <c r="W8" s="80"/>
      <c r="X8" s="80"/>
      <c r="Y8" s="80"/>
      <c r="Z8" s="80"/>
      <c r="AA8" s="80"/>
      <c r="AB8" s="80"/>
      <c r="AC8" s="80"/>
      <c r="AD8" s="80"/>
      <c r="AE8" s="80"/>
      <c r="AF8" s="80"/>
      <c r="AG8" s="80"/>
      <c r="AH8" s="80"/>
      <c r="AI8" s="80"/>
      <c r="AJ8" s="80"/>
      <c r="AK8" s="80"/>
      <c r="AL8" s="80"/>
      <c r="AM8" s="80"/>
      <c r="AN8" s="80"/>
      <c r="AO8" s="80"/>
      <c r="AP8" s="80"/>
      <c r="AQ8" s="80"/>
      <c r="AR8" s="80"/>
      <c r="AS8" s="80"/>
      <c r="AT8" s="80"/>
      <c r="AU8" s="80"/>
      <c r="AV8" s="80"/>
      <c r="AW8" s="80"/>
      <c r="AX8" s="80"/>
      <c r="AY8" s="80"/>
      <c r="AZ8" s="80"/>
      <c r="BA8" s="80"/>
      <c r="BB8" s="80"/>
      <c r="BC8" s="80"/>
      <c r="BD8" s="80"/>
      <c r="BE8" s="80"/>
      <c r="BF8" s="80"/>
      <c r="BG8" s="80"/>
      <c r="BH8" s="80"/>
      <c r="BI8" s="80"/>
      <c r="BJ8" s="80"/>
      <c r="BK8" s="80"/>
      <c r="BL8" s="80"/>
      <c r="BM8" s="80"/>
      <c r="BN8" s="80"/>
      <c r="BO8" s="80"/>
      <c r="BP8" s="80"/>
      <c r="BQ8" s="80"/>
      <c r="BR8" s="80"/>
      <c r="BS8" s="80"/>
      <c r="BT8" s="80"/>
      <c r="BU8" s="80"/>
      <c r="BV8" s="80"/>
      <c r="BW8" s="80"/>
      <c r="BX8" s="80"/>
      <c r="BY8" s="80"/>
      <c r="BZ8" s="80"/>
      <c r="CA8" s="80"/>
      <c r="CB8" s="80"/>
      <c r="CC8" s="80"/>
      <c r="CD8" s="80"/>
      <c r="CE8" s="80"/>
      <c r="CF8" s="80"/>
      <c r="CG8" s="80"/>
      <c r="CH8" s="80"/>
      <c r="CI8" s="80"/>
      <c r="CJ8" s="80"/>
      <c r="CK8" s="80"/>
      <c r="CL8" s="80"/>
      <c r="CM8" s="80"/>
      <c r="CN8" s="80"/>
      <c r="CO8" s="80"/>
      <c r="CP8" s="80"/>
      <c r="CQ8" s="80"/>
      <c r="CR8" s="80"/>
      <c r="CS8" s="80"/>
      <c r="CT8" s="80"/>
      <c r="CU8" s="80"/>
      <c r="CV8" s="80"/>
      <c r="CW8" s="80"/>
      <c r="CX8" s="80"/>
      <c r="CY8" s="80"/>
      <c r="CZ8" s="80"/>
      <c r="DA8" s="80"/>
      <c r="DB8" s="80"/>
      <c r="DC8" s="80"/>
      <c r="DD8" s="80"/>
      <c r="DE8" s="80"/>
      <c r="DF8" s="80"/>
      <c r="DG8" s="80"/>
      <c r="DH8" s="80"/>
      <c r="DI8" s="80"/>
      <c r="DJ8" s="80"/>
      <c r="DK8" s="80"/>
      <c r="DL8" s="80"/>
      <c r="DM8" s="80"/>
      <c r="DN8" s="80"/>
      <c r="DO8" s="80"/>
      <c r="DP8" s="80"/>
      <c r="DQ8" s="80"/>
      <c r="DR8" s="80"/>
      <c r="DS8" s="80"/>
      <c r="DT8" s="80"/>
      <c r="DU8" s="80"/>
      <c r="DV8" s="80"/>
      <c r="DW8" s="80"/>
      <c r="DX8" s="80"/>
      <c r="DY8" s="80"/>
      <c r="DZ8" s="80"/>
      <c r="EA8" s="80"/>
      <c r="EB8" s="80"/>
      <c r="EC8" s="80"/>
      <c r="ED8" s="80"/>
      <c r="EE8" s="80"/>
      <c r="EF8" s="80"/>
      <c r="EG8" s="80"/>
      <c r="EH8" s="80"/>
      <c r="EI8" s="80"/>
      <c r="EJ8" s="80"/>
      <c r="EK8" s="80"/>
      <c r="EL8" s="80"/>
      <c r="EM8" s="80"/>
      <c r="EN8" s="80"/>
      <c r="EO8" s="80"/>
      <c r="EP8" s="80"/>
      <c r="EQ8" s="80"/>
      <c r="ER8" s="80"/>
      <c r="ES8" s="80"/>
      <c r="ET8" s="80"/>
      <c r="EU8" s="80"/>
      <c r="EV8" s="80"/>
      <c r="EW8" s="6"/>
      <c r="EX8" s="6"/>
    </row>
    <row r="9" spans="1:165">
      <c r="A9" s="78" t="s">
        <v>12</v>
      </c>
      <c r="B9" s="79" t="s">
        <v>13</v>
      </c>
      <c r="C9" s="64">
        <f>+C10+C11+C12+C13</f>
        <v>0</v>
      </c>
      <c r="D9" s="64">
        <f>+D10+D11+D12+D13</f>
        <v>0</v>
      </c>
      <c r="E9" s="64">
        <f>+E10+E11+E12+E13</f>
        <v>0</v>
      </c>
      <c r="F9" s="64">
        <f>+F10+F11+F12+F13</f>
        <v>0</v>
      </c>
      <c r="G9" s="64">
        <f>+G10+G11+G12+G13</f>
        <v>0</v>
      </c>
      <c r="H9" s="80"/>
      <c r="I9" s="80"/>
      <c r="J9" s="80"/>
      <c r="K9" s="80"/>
      <c r="L9" s="80"/>
      <c r="M9" s="80"/>
      <c r="N9" s="80"/>
      <c r="O9" s="80"/>
      <c r="P9" s="80"/>
      <c r="Q9" s="80"/>
      <c r="R9" s="80"/>
      <c r="S9" s="80"/>
      <c r="T9" s="80"/>
      <c r="U9" s="80"/>
      <c r="V9" s="80"/>
      <c r="W9" s="80"/>
      <c r="X9" s="80"/>
      <c r="Y9" s="80"/>
      <c r="Z9" s="80"/>
      <c r="AA9" s="80"/>
      <c r="AB9" s="80"/>
      <c r="AC9" s="80"/>
      <c r="AD9" s="80"/>
      <c r="AE9" s="80"/>
      <c r="AF9" s="80"/>
      <c r="AG9" s="80"/>
      <c r="AH9" s="80"/>
      <c r="AI9" s="80"/>
      <c r="AJ9" s="80"/>
      <c r="AK9" s="80"/>
      <c r="AL9" s="80"/>
      <c r="AM9" s="80"/>
      <c r="AN9" s="80"/>
      <c r="AO9" s="80"/>
      <c r="AP9" s="80"/>
      <c r="AQ9" s="80"/>
      <c r="AR9" s="80"/>
      <c r="AS9" s="80"/>
      <c r="AT9" s="80"/>
      <c r="AU9" s="80"/>
      <c r="AV9" s="80"/>
      <c r="AW9" s="80"/>
      <c r="AX9" s="80"/>
      <c r="AY9" s="80"/>
      <c r="AZ9" s="80"/>
      <c r="BA9" s="80"/>
      <c r="BB9" s="80"/>
      <c r="BC9" s="80"/>
      <c r="BD9" s="80"/>
      <c r="BE9" s="80"/>
      <c r="BF9" s="80"/>
      <c r="BG9" s="80"/>
      <c r="BH9" s="80"/>
      <c r="BI9" s="80"/>
      <c r="BJ9" s="80"/>
      <c r="BK9" s="80"/>
      <c r="BL9" s="80"/>
      <c r="BM9" s="80"/>
      <c r="BN9" s="80"/>
      <c r="BO9" s="80"/>
      <c r="BP9" s="80"/>
      <c r="BQ9" s="80"/>
      <c r="BR9" s="80"/>
      <c r="BS9" s="80"/>
      <c r="BT9" s="80"/>
      <c r="BU9" s="80"/>
      <c r="BV9" s="80"/>
      <c r="BW9" s="80"/>
      <c r="BX9" s="80"/>
      <c r="BY9" s="80"/>
      <c r="BZ9" s="80"/>
      <c r="CA9" s="80"/>
      <c r="CB9" s="80"/>
      <c r="CC9" s="80"/>
      <c r="CD9" s="80"/>
      <c r="CE9" s="80"/>
      <c r="CF9" s="80"/>
      <c r="CG9" s="80"/>
      <c r="CH9" s="80"/>
      <c r="CI9" s="80"/>
      <c r="CJ9" s="80"/>
      <c r="CK9" s="80"/>
      <c r="CL9" s="80"/>
      <c r="CM9" s="80"/>
      <c r="CN9" s="80"/>
      <c r="CO9" s="80"/>
      <c r="CP9" s="80"/>
      <c r="CQ9" s="80"/>
      <c r="CR9" s="80"/>
      <c r="CS9" s="80"/>
      <c r="CT9" s="80"/>
      <c r="CU9" s="80"/>
      <c r="CV9" s="80"/>
      <c r="CW9" s="80"/>
      <c r="CX9" s="80"/>
      <c r="CY9" s="80"/>
      <c r="CZ9" s="80"/>
      <c r="DA9" s="80"/>
      <c r="DB9" s="80"/>
      <c r="DC9" s="80"/>
      <c r="DD9" s="80"/>
      <c r="DE9" s="80"/>
      <c r="DF9" s="80"/>
      <c r="DG9" s="80"/>
      <c r="DH9" s="80"/>
      <c r="DI9" s="80"/>
      <c r="DJ9" s="80"/>
      <c r="DK9" s="80"/>
      <c r="DL9" s="80"/>
      <c r="DM9" s="80"/>
      <c r="DN9" s="80"/>
      <c r="DO9" s="80"/>
      <c r="DP9" s="80"/>
      <c r="DQ9" s="80"/>
      <c r="DR9" s="80"/>
      <c r="DS9" s="80"/>
      <c r="DT9" s="80"/>
      <c r="DU9" s="80"/>
      <c r="DV9" s="80"/>
      <c r="DW9" s="80"/>
      <c r="DX9" s="80"/>
      <c r="DY9" s="80"/>
      <c r="DZ9" s="80"/>
      <c r="EA9" s="80"/>
      <c r="EB9" s="80"/>
      <c r="EC9" s="80"/>
      <c r="ED9" s="80"/>
      <c r="EE9" s="80"/>
      <c r="EF9" s="80"/>
      <c r="EG9" s="80"/>
      <c r="EH9" s="80"/>
      <c r="EI9" s="80"/>
      <c r="EJ9" s="80"/>
      <c r="EK9" s="80"/>
      <c r="EL9" s="80"/>
      <c r="EM9" s="80"/>
      <c r="EN9" s="80"/>
      <c r="EO9" s="80"/>
      <c r="EP9" s="80"/>
      <c r="EQ9" s="80"/>
      <c r="ER9" s="80"/>
      <c r="ES9" s="80"/>
      <c r="ET9" s="80"/>
      <c r="EU9" s="80"/>
      <c r="EV9" s="80"/>
      <c r="EW9" s="6"/>
      <c r="EX9" s="6"/>
    </row>
    <row r="10" spans="1:165" ht="45">
      <c r="A10" s="78" t="s">
        <v>14</v>
      </c>
      <c r="B10" s="79" t="s">
        <v>15</v>
      </c>
      <c r="C10" s="64"/>
      <c r="D10" s="64"/>
      <c r="E10" s="64"/>
      <c r="F10" s="64"/>
      <c r="G10" s="64"/>
      <c r="H10" s="80"/>
      <c r="I10" s="80"/>
      <c r="J10" s="80"/>
      <c r="K10" s="80"/>
      <c r="L10" s="80"/>
      <c r="M10" s="80"/>
      <c r="N10" s="80"/>
      <c r="O10" s="80"/>
      <c r="P10" s="80"/>
      <c r="Q10" s="80"/>
      <c r="R10" s="80"/>
      <c r="S10" s="80"/>
      <c r="T10" s="80"/>
      <c r="U10" s="80"/>
      <c r="V10" s="80"/>
      <c r="W10" s="80"/>
      <c r="X10" s="80"/>
      <c r="Y10" s="80"/>
      <c r="Z10" s="80"/>
      <c r="AA10" s="80"/>
      <c r="AB10" s="80"/>
      <c r="AC10" s="80"/>
      <c r="AD10" s="80"/>
      <c r="AE10" s="80"/>
      <c r="AF10" s="80"/>
      <c r="AG10" s="80"/>
      <c r="AH10" s="80"/>
      <c r="AI10" s="80"/>
      <c r="AJ10" s="80"/>
      <c r="AK10" s="80"/>
      <c r="AL10" s="80"/>
      <c r="AM10" s="80"/>
      <c r="AN10" s="80"/>
      <c r="AO10" s="80"/>
      <c r="AP10" s="80"/>
      <c r="AQ10" s="80"/>
      <c r="AR10" s="80"/>
      <c r="AS10" s="80"/>
      <c r="AT10" s="80"/>
      <c r="AU10" s="80"/>
      <c r="AV10" s="80"/>
      <c r="AW10" s="80"/>
      <c r="AX10" s="80"/>
      <c r="AY10" s="80"/>
      <c r="AZ10" s="80"/>
      <c r="BA10" s="80"/>
      <c r="BB10" s="80"/>
      <c r="BC10" s="80"/>
      <c r="BD10" s="80"/>
      <c r="BE10" s="80"/>
      <c r="BF10" s="80"/>
      <c r="BG10" s="80"/>
      <c r="BH10" s="80"/>
      <c r="BI10" s="80"/>
      <c r="BJ10" s="80"/>
      <c r="BK10" s="80"/>
      <c r="BL10" s="80"/>
      <c r="BM10" s="80"/>
      <c r="BN10" s="80"/>
      <c r="BO10" s="80"/>
      <c r="BP10" s="80"/>
      <c r="BQ10" s="80"/>
      <c r="BR10" s="80"/>
      <c r="BS10" s="80"/>
      <c r="BT10" s="80"/>
      <c r="BU10" s="80"/>
      <c r="BV10" s="80"/>
      <c r="BW10" s="80"/>
      <c r="BX10" s="80"/>
      <c r="BY10" s="80"/>
      <c r="BZ10" s="80"/>
      <c r="CA10" s="80"/>
      <c r="CB10" s="80"/>
      <c r="CC10" s="80"/>
      <c r="CD10" s="80"/>
      <c r="CE10" s="80"/>
      <c r="CF10" s="80"/>
      <c r="CG10" s="80"/>
      <c r="CH10" s="80"/>
      <c r="CI10" s="80"/>
      <c r="CJ10" s="80"/>
      <c r="CK10" s="80"/>
      <c r="CL10" s="80"/>
      <c r="CM10" s="80"/>
      <c r="CN10" s="80"/>
      <c r="CO10" s="80"/>
      <c r="CP10" s="80"/>
      <c r="CQ10" s="80"/>
      <c r="CR10" s="80"/>
      <c r="CS10" s="80"/>
      <c r="CT10" s="80"/>
      <c r="CU10" s="80"/>
      <c r="CV10" s="80"/>
      <c r="CW10" s="80"/>
      <c r="CX10" s="80"/>
      <c r="CY10" s="80"/>
      <c r="CZ10" s="80"/>
      <c r="DA10" s="80"/>
      <c r="DB10" s="80"/>
      <c r="DC10" s="80"/>
      <c r="DD10" s="80"/>
      <c r="DE10" s="80"/>
      <c r="DF10" s="80"/>
      <c r="DG10" s="80"/>
      <c r="DH10" s="80"/>
      <c r="DI10" s="80"/>
      <c r="DJ10" s="80"/>
      <c r="DK10" s="80"/>
      <c r="DL10" s="80"/>
      <c r="DM10" s="80"/>
      <c r="DN10" s="80"/>
      <c r="DO10" s="80"/>
      <c r="DP10" s="80"/>
      <c r="DQ10" s="80"/>
      <c r="DR10" s="80"/>
      <c r="DS10" s="80"/>
      <c r="DT10" s="80"/>
      <c r="DU10" s="80"/>
      <c r="DV10" s="80"/>
      <c r="DW10" s="80"/>
      <c r="DX10" s="80"/>
      <c r="DY10" s="80"/>
      <c r="DZ10" s="80"/>
      <c r="EA10" s="80"/>
      <c r="EB10" s="80"/>
      <c r="EC10" s="80"/>
      <c r="ED10" s="80"/>
      <c r="EE10" s="80"/>
      <c r="EF10" s="80"/>
      <c r="EG10" s="80"/>
      <c r="EH10" s="80"/>
      <c r="EI10" s="80"/>
      <c r="EJ10" s="80"/>
      <c r="EK10" s="80"/>
      <c r="EL10" s="80"/>
      <c r="EM10" s="80"/>
      <c r="EN10" s="80"/>
      <c r="EO10" s="80"/>
      <c r="EP10" s="80"/>
      <c r="EQ10" s="80"/>
      <c r="ER10" s="80"/>
      <c r="ES10" s="80"/>
      <c r="ET10" s="80"/>
      <c r="EU10" s="80"/>
      <c r="EV10" s="80"/>
      <c r="EW10" s="6"/>
      <c r="EX10" s="6"/>
    </row>
    <row r="11" spans="1:165" ht="45">
      <c r="A11" s="78" t="s">
        <v>16</v>
      </c>
      <c r="B11" s="79" t="s">
        <v>17</v>
      </c>
      <c r="C11" s="64"/>
      <c r="D11" s="64"/>
      <c r="E11" s="64"/>
      <c r="F11" s="64"/>
      <c r="G11" s="64"/>
      <c r="H11" s="80"/>
      <c r="I11" s="80"/>
      <c r="J11" s="80"/>
      <c r="K11" s="80"/>
      <c r="L11" s="80"/>
      <c r="M11" s="80"/>
      <c r="N11" s="80"/>
      <c r="O11" s="80"/>
      <c r="P11" s="80"/>
      <c r="Q11" s="80"/>
      <c r="R11" s="80"/>
      <c r="S11" s="80"/>
      <c r="T11" s="80"/>
      <c r="U11" s="80"/>
      <c r="V11" s="80"/>
      <c r="W11" s="80"/>
      <c r="X11" s="80"/>
      <c r="Y11" s="80"/>
      <c r="Z11" s="80"/>
      <c r="AA11" s="80"/>
      <c r="AB11" s="80"/>
      <c r="AC11" s="80"/>
      <c r="AD11" s="80"/>
      <c r="AE11" s="80"/>
      <c r="AF11" s="80"/>
      <c r="AG11" s="80"/>
      <c r="AH11" s="80"/>
      <c r="AI11" s="80"/>
      <c r="AJ11" s="80"/>
      <c r="AK11" s="80"/>
      <c r="AL11" s="80"/>
      <c r="AM11" s="80"/>
      <c r="AN11" s="80"/>
      <c r="AO11" s="80"/>
      <c r="AP11" s="80"/>
      <c r="AQ11" s="80"/>
      <c r="AR11" s="80"/>
      <c r="AS11" s="80"/>
      <c r="AT11" s="80"/>
      <c r="AU11" s="80"/>
      <c r="AV11" s="80"/>
      <c r="AW11" s="80"/>
      <c r="AX11" s="80"/>
      <c r="AY11" s="80"/>
      <c r="AZ11" s="80"/>
      <c r="BA11" s="80"/>
      <c r="BB11" s="80"/>
      <c r="BC11" s="80"/>
      <c r="BD11" s="80"/>
      <c r="BE11" s="80"/>
      <c r="BF11" s="80"/>
      <c r="BG11" s="80"/>
      <c r="BH11" s="80"/>
      <c r="BI11" s="80"/>
      <c r="BJ11" s="80"/>
      <c r="BK11" s="80"/>
      <c r="BL11" s="80"/>
      <c r="BM11" s="80"/>
      <c r="BN11" s="80"/>
      <c r="BO11" s="80"/>
      <c r="BP11" s="80"/>
      <c r="BQ11" s="80"/>
      <c r="BR11" s="80"/>
      <c r="BS11" s="80"/>
      <c r="BT11" s="80"/>
      <c r="BU11" s="80"/>
      <c r="BV11" s="80"/>
      <c r="BW11" s="80"/>
      <c r="BX11" s="80"/>
      <c r="BY11" s="80"/>
      <c r="BZ11" s="80"/>
      <c r="CA11" s="80"/>
      <c r="CB11" s="80"/>
      <c r="CC11" s="80"/>
      <c r="CD11" s="80"/>
      <c r="CE11" s="80"/>
      <c r="CF11" s="80"/>
      <c r="CG11" s="80"/>
      <c r="CH11" s="80"/>
      <c r="CI11" s="80"/>
      <c r="CJ11" s="80"/>
      <c r="CK11" s="80"/>
      <c r="CL11" s="80"/>
      <c r="CM11" s="80"/>
      <c r="CN11" s="80"/>
      <c r="CO11" s="80"/>
      <c r="CP11" s="80"/>
      <c r="CQ11" s="80"/>
      <c r="CR11" s="80"/>
      <c r="CS11" s="80"/>
      <c r="CT11" s="80"/>
      <c r="CU11" s="80"/>
      <c r="CV11" s="80"/>
      <c r="CW11" s="80"/>
      <c r="CX11" s="80"/>
      <c r="CY11" s="80"/>
      <c r="CZ11" s="80"/>
      <c r="DA11" s="80"/>
      <c r="DB11" s="80"/>
      <c r="DC11" s="80"/>
      <c r="DD11" s="80"/>
      <c r="DE11" s="80"/>
      <c r="DF11" s="80"/>
      <c r="DG11" s="80"/>
      <c r="DH11" s="80"/>
      <c r="DI11" s="80"/>
      <c r="DJ11" s="80"/>
      <c r="DK11" s="80"/>
      <c r="DL11" s="80"/>
      <c r="DM11" s="80"/>
      <c r="DN11" s="80"/>
      <c r="DO11" s="80"/>
      <c r="DP11" s="80"/>
      <c r="DQ11" s="80"/>
      <c r="DR11" s="80"/>
      <c r="DS11" s="80"/>
      <c r="DT11" s="80"/>
      <c r="DU11" s="80"/>
      <c r="DV11" s="80"/>
      <c r="DW11" s="80"/>
      <c r="DX11" s="80"/>
      <c r="DY11" s="80"/>
      <c r="DZ11" s="80"/>
      <c r="EA11" s="80"/>
      <c r="EB11" s="80"/>
      <c r="EC11" s="80"/>
      <c r="ED11" s="80"/>
      <c r="EE11" s="80"/>
      <c r="EF11" s="80"/>
      <c r="EG11" s="80"/>
      <c r="EH11" s="80"/>
      <c r="EI11" s="80"/>
      <c r="EJ11" s="80"/>
      <c r="EK11" s="80"/>
      <c r="EL11" s="80"/>
      <c r="EM11" s="80"/>
      <c r="EN11" s="80"/>
      <c r="EO11" s="80"/>
      <c r="EP11" s="80"/>
      <c r="EQ11" s="80"/>
      <c r="ER11" s="80"/>
      <c r="ES11" s="80"/>
      <c r="ET11" s="80"/>
      <c r="EU11" s="80"/>
      <c r="EV11" s="80"/>
      <c r="EW11" s="6"/>
      <c r="EX11" s="6"/>
    </row>
    <row r="12" spans="1:165" ht="30">
      <c r="A12" s="78" t="s">
        <v>18</v>
      </c>
      <c r="B12" s="79" t="s">
        <v>19</v>
      </c>
      <c r="C12" s="64"/>
      <c r="D12" s="64"/>
      <c r="E12" s="64"/>
      <c r="F12" s="64"/>
      <c r="G12" s="64"/>
      <c r="H12" s="80"/>
      <c r="I12" s="80"/>
      <c r="J12" s="80"/>
      <c r="K12" s="80"/>
      <c r="L12" s="80"/>
      <c r="M12" s="80"/>
      <c r="N12" s="80"/>
      <c r="O12" s="80"/>
      <c r="P12" s="80"/>
      <c r="Q12" s="80"/>
      <c r="R12" s="80"/>
      <c r="S12" s="80"/>
      <c r="T12" s="80"/>
      <c r="U12" s="80"/>
      <c r="V12" s="80"/>
      <c r="W12" s="80"/>
      <c r="X12" s="80"/>
      <c r="Y12" s="80"/>
      <c r="Z12" s="80"/>
      <c r="AA12" s="80"/>
      <c r="AB12" s="80"/>
      <c r="AC12" s="80"/>
      <c r="AD12" s="80"/>
      <c r="AE12" s="80"/>
      <c r="AF12" s="80"/>
      <c r="AG12" s="80"/>
      <c r="AH12" s="80"/>
      <c r="AI12" s="80"/>
      <c r="AJ12" s="80"/>
      <c r="AK12" s="80"/>
      <c r="AL12" s="80"/>
      <c r="AM12" s="80"/>
      <c r="AN12" s="80"/>
      <c r="AO12" s="80"/>
      <c r="AP12" s="80"/>
      <c r="AQ12" s="80"/>
      <c r="AR12" s="80"/>
      <c r="AS12" s="80"/>
      <c r="AT12" s="80"/>
      <c r="AU12" s="80"/>
      <c r="AV12" s="80"/>
      <c r="AW12" s="80"/>
      <c r="AX12" s="80"/>
      <c r="AY12" s="80"/>
      <c r="AZ12" s="80"/>
      <c r="BA12" s="80"/>
      <c r="BB12" s="80"/>
      <c r="BC12" s="80"/>
      <c r="BD12" s="80"/>
      <c r="BE12" s="80"/>
      <c r="BF12" s="80"/>
      <c r="BG12" s="80"/>
      <c r="BH12" s="80"/>
      <c r="BI12" s="80"/>
      <c r="BJ12" s="80"/>
      <c r="BK12" s="80"/>
      <c r="BL12" s="80"/>
      <c r="BM12" s="80"/>
      <c r="BN12" s="80"/>
      <c r="BO12" s="80"/>
      <c r="BP12" s="80"/>
      <c r="BQ12" s="80"/>
      <c r="BR12" s="80"/>
      <c r="BS12" s="80"/>
      <c r="BT12" s="80"/>
      <c r="BU12" s="80"/>
      <c r="BV12" s="80"/>
      <c r="BW12" s="80"/>
      <c r="BX12" s="80"/>
      <c r="BY12" s="80"/>
      <c r="BZ12" s="80"/>
      <c r="CA12" s="80"/>
      <c r="CB12" s="80"/>
      <c r="CC12" s="80"/>
      <c r="CD12" s="80"/>
      <c r="CE12" s="80"/>
      <c r="CF12" s="80"/>
      <c r="CG12" s="80"/>
      <c r="CH12" s="80"/>
      <c r="CI12" s="80"/>
      <c r="CJ12" s="80"/>
      <c r="CK12" s="80"/>
      <c r="CL12" s="80"/>
      <c r="CM12" s="80"/>
      <c r="CN12" s="80"/>
      <c r="CO12" s="80"/>
      <c r="CP12" s="80"/>
      <c r="CQ12" s="80"/>
      <c r="CR12" s="80"/>
      <c r="CS12" s="80"/>
      <c r="CT12" s="80"/>
      <c r="CU12" s="80"/>
      <c r="CV12" s="80"/>
      <c r="CW12" s="80"/>
      <c r="CX12" s="80"/>
      <c r="CY12" s="80"/>
      <c r="CZ12" s="80"/>
      <c r="DA12" s="80"/>
      <c r="DB12" s="80"/>
      <c r="DC12" s="80"/>
      <c r="DD12" s="80"/>
      <c r="DE12" s="80"/>
      <c r="DF12" s="80"/>
      <c r="DG12" s="80"/>
      <c r="DH12" s="80"/>
      <c r="DI12" s="80"/>
      <c r="DJ12" s="80"/>
      <c r="DK12" s="80"/>
      <c r="DL12" s="80"/>
      <c r="DM12" s="80"/>
      <c r="DN12" s="80"/>
      <c r="DO12" s="80"/>
      <c r="DP12" s="80"/>
      <c r="DQ12" s="80"/>
      <c r="DR12" s="80"/>
      <c r="DS12" s="80"/>
      <c r="DT12" s="80"/>
      <c r="DU12" s="80"/>
      <c r="DV12" s="80"/>
      <c r="DW12" s="80"/>
      <c r="DX12" s="80"/>
      <c r="DY12" s="80"/>
      <c r="DZ12" s="80"/>
      <c r="EA12" s="80"/>
      <c r="EB12" s="80"/>
      <c r="EC12" s="80"/>
      <c r="ED12" s="80"/>
      <c r="EE12" s="80"/>
      <c r="EF12" s="80"/>
      <c r="EG12" s="80"/>
      <c r="EH12" s="80"/>
      <c r="EI12" s="80"/>
      <c r="EJ12" s="80"/>
      <c r="EK12" s="80"/>
      <c r="EL12" s="80"/>
      <c r="EM12" s="80"/>
      <c r="EN12" s="80"/>
      <c r="EO12" s="80"/>
      <c r="EP12" s="80"/>
      <c r="EQ12" s="80"/>
      <c r="ER12" s="80"/>
      <c r="ES12" s="80"/>
      <c r="ET12" s="80"/>
      <c r="EU12" s="80"/>
      <c r="EV12" s="80"/>
      <c r="EW12" s="6"/>
      <c r="EX12" s="6"/>
    </row>
    <row r="13" spans="1:165" ht="45">
      <c r="A13" s="78"/>
      <c r="B13" s="79" t="s">
        <v>20</v>
      </c>
      <c r="C13" s="64"/>
      <c r="D13" s="64"/>
      <c r="E13" s="64"/>
      <c r="F13" s="64"/>
      <c r="G13" s="64"/>
      <c r="H13" s="80"/>
      <c r="I13" s="80"/>
      <c r="J13" s="80"/>
      <c r="K13" s="80"/>
      <c r="L13" s="80"/>
      <c r="M13" s="80"/>
      <c r="N13" s="80"/>
      <c r="O13" s="80"/>
      <c r="P13" s="80"/>
      <c r="Q13" s="80"/>
      <c r="R13" s="80"/>
      <c r="S13" s="80"/>
      <c r="T13" s="80"/>
      <c r="U13" s="80"/>
      <c r="V13" s="80"/>
      <c r="W13" s="80"/>
      <c r="X13" s="80"/>
      <c r="Y13" s="80"/>
      <c r="Z13" s="80"/>
      <c r="AA13" s="80"/>
      <c r="AB13" s="80"/>
      <c r="AC13" s="80"/>
      <c r="AD13" s="80"/>
      <c r="AE13" s="80"/>
      <c r="AF13" s="80"/>
      <c r="AG13" s="80"/>
      <c r="AH13" s="80"/>
      <c r="AI13" s="80"/>
      <c r="AJ13" s="80"/>
      <c r="AK13" s="80"/>
      <c r="AL13" s="80"/>
      <c r="AM13" s="80"/>
      <c r="AN13" s="80"/>
      <c r="AO13" s="80"/>
      <c r="AP13" s="80"/>
      <c r="AQ13" s="80"/>
      <c r="AR13" s="80"/>
      <c r="AS13" s="80"/>
      <c r="AT13" s="80"/>
      <c r="AU13" s="80"/>
      <c r="AV13" s="80"/>
      <c r="AW13" s="80"/>
      <c r="AX13" s="80"/>
      <c r="AY13" s="80"/>
      <c r="AZ13" s="80"/>
      <c r="BA13" s="80"/>
      <c r="BB13" s="80"/>
      <c r="BC13" s="80"/>
      <c r="BD13" s="80"/>
      <c r="BE13" s="80"/>
      <c r="BF13" s="80"/>
      <c r="BG13" s="80"/>
      <c r="BH13" s="80"/>
      <c r="BI13" s="80"/>
      <c r="BJ13" s="80"/>
      <c r="BK13" s="80"/>
      <c r="BL13" s="80"/>
      <c r="BM13" s="80"/>
      <c r="BN13" s="80"/>
      <c r="BO13" s="80"/>
      <c r="BP13" s="80"/>
      <c r="BQ13" s="80"/>
      <c r="BR13" s="80"/>
      <c r="BS13" s="80"/>
      <c r="BT13" s="80"/>
      <c r="BU13" s="80"/>
      <c r="BV13" s="80"/>
      <c r="BW13" s="80"/>
      <c r="BX13" s="80"/>
      <c r="BY13" s="80"/>
      <c r="BZ13" s="80"/>
      <c r="CA13" s="80"/>
      <c r="CB13" s="80"/>
      <c r="CC13" s="80"/>
      <c r="CD13" s="80"/>
      <c r="CE13" s="80"/>
      <c r="CF13" s="80"/>
      <c r="CG13" s="80"/>
      <c r="CH13" s="80"/>
      <c r="CI13" s="80"/>
      <c r="CJ13" s="80"/>
      <c r="CK13" s="80"/>
      <c r="CL13" s="80"/>
      <c r="CM13" s="80"/>
      <c r="CN13" s="80"/>
      <c r="CO13" s="80"/>
      <c r="CP13" s="80"/>
      <c r="CQ13" s="80"/>
      <c r="CR13" s="80"/>
      <c r="CS13" s="80"/>
      <c r="CT13" s="80"/>
      <c r="CU13" s="80"/>
      <c r="CV13" s="80"/>
      <c r="CW13" s="80"/>
      <c r="CX13" s="80"/>
      <c r="CY13" s="80"/>
      <c r="CZ13" s="80"/>
      <c r="DA13" s="80"/>
      <c r="DB13" s="80"/>
      <c r="DC13" s="80"/>
      <c r="DD13" s="80"/>
      <c r="DE13" s="80"/>
      <c r="DF13" s="80"/>
      <c r="DG13" s="80"/>
      <c r="DH13" s="80"/>
      <c r="DI13" s="80"/>
      <c r="DJ13" s="80"/>
      <c r="DK13" s="80"/>
      <c r="DL13" s="80"/>
      <c r="DM13" s="80"/>
      <c r="DN13" s="80"/>
      <c r="DO13" s="80"/>
      <c r="DP13" s="80"/>
      <c r="DQ13" s="80"/>
      <c r="DR13" s="80"/>
      <c r="DS13" s="80"/>
      <c r="DT13" s="80"/>
      <c r="DU13" s="80"/>
      <c r="DV13" s="80"/>
      <c r="DW13" s="80"/>
      <c r="DX13" s="80"/>
      <c r="DY13" s="80"/>
      <c r="DZ13" s="80"/>
      <c r="EA13" s="80"/>
      <c r="EB13" s="80"/>
      <c r="EC13" s="80"/>
      <c r="ED13" s="80"/>
      <c r="EE13" s="80"/>
      <c r="EF13" s="80"/>
      <c r="EG13" s="80"/>
      <c r="EH13" s="80"/>
      <c r="EI13" s="80"/>
      <c r="EJ13" s="80"/>
      <c r="EK13" s="80"/>
      <c r="EL13" s="80"/>
      <c r="EM13" s="80"/>
      <c r="EN13" s="80"/>
      <c r="EO13" s="80"/>
      <c r="EP13" s="80"/>
      <c r="EQ13" s="80"/>
      <c r="ER13" s="80"/>
      <c r="ES13" s="80"/>
      <c r="ET13" s="80"/>
      <c r="EU13" s="80"/>
      <c r="EV13" s="80"/>
      <c r="EW13" s="6"/>
      <c r="EX13" s="6"/>
    </row>
    <row r="14" spans="1:165">
      <c r="A14" s="78" t="s">
        <v>21</v>
      </c>
      <c r="B14" s="79" t="s">
        <v>22</v>
      </c>
      <c r="C14" s="64">
        <f>+C15+C27</f>
        <v>0</v>
      </c>
      <c r="D14" s="64">
        <f>+D15+D27</f>
        <v>266262000</v>
      </c>
      <c r="E14" s="64">
        <f>+E15+E27</f>
        <v>66084690</v>
      </c>
      <c r="F14" s="64">
        <f>+F15+F27</f>
        <v>60537193</v>
      </c>
      <c r="G14" s="64">
        <f>+G15+G27</f>
        <v>18655757</v>
      </c>
      <c r="H14" s="80"/>
      <c r="I14" s="80"/>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0"/>
      <c r="AJ14" s="80"/>
      <c r="AK14" s="80"/>
      <c r="AL14" s="80"/>
      <c r="AM14" s="80"/>
      <c r="AN14" s="80"/>
      <c r="AO14" s="80"/>
      <c r="AP14" s="80"/>
      <c r="AQ14" s="80"/>
      <c r="AR14" s="80"/>
      <c r="AS14" s="80"/>
      <c r="AT14" s="80"/>
      <c r="AU14" s="80"/>
      <c r="AV14" s="80"/>
      <c r="AW14" s="80"/>
      <c r="AX14" s="80"/>
      <c r="AY14" s="80"/>
      <c r="AZ14" s="80"/>
      <c r="BA14" s="80"/>
      <c r="BB14" s="80"/>
      <c r="BC14" s="80"/>
      <c r="BD14" s="80"/>
      <c r="BE14" s="80"/>
      <c r="BF14" s="80"/>
      <c r="BG14" s="80"/>
      <c r="BH14" s="80"/>
      <c r="BI14" s="80"/>
      <c r="BJ14" s="80"/>
      <c r="BK14" s="80"/>
      <c r="BL14" s="80"/>
      <c r="BM14" s="80"/>
      <c r="BN14" s="80"/>
      <c r="BO14" s="80"/>
      <c r="BP14" s="80"/>
      <c r="BQ14" s="80"/>
      <c r="BR14" s="80"/>
      <c r="BS14" s="80"/>
      <c r="BT14" s="80"/>
      <c r="BU14" s="80"/>
      <c r="BV14" s="80"/>
      <c r="BW14" s="80"/>
      <c r="BX14" s="80"/>
      <c r="BY14" s="80"/>
      <c r="BZ14" s="80"/>
      <c r="CA14" s="80"/>
      <c r="CB14" s="80"/>
      <c r="CC14" s="80"/>
      <c r="CD14" s="80"/>
      <c r="CE14" s="80"/>
      <c r="CF14" s="80"/>
      <c r="CG14" s="80"/>
      <c r="CH14" s="80"/>
      <c r="CI14" s="80"/>
      <c r="CJ14" s="80"/>
      <c r="CK14" s="80"/>
      <c r="CL14" s="80"/>
      <c r="CM14" s="80"/>
      <c r="CN14" s="80"/>
      <c r="CO14" s="80"/>
      <c r="CP14" s="80"/>
      <c r="CQ14" s="80"/>
      <c r="CR14" s="80"/>
      <c r="CS14" s="80"/>
      <c r="CT14" s="80"/>
      <c r="CU14" s="80"/>
      <c r="CV14" s="80"/>
      <c r="CW14" s="80"/>
      <c r="CX14" s="80"/>
      <c r="CY14" s="80"/>
      <c r="CZ14" s="80"/>
      <c r="DA14" s="80"/>
      <c r="DB14" s="80"/>
      <c r="DC14" s="80"/>
      <c r="DD14" s="80"/>
      <c r="DE14" s="80"/>
      <c r="DF14" s="80"/>
      <c r="DG14" s="80"/>
      <c r="DH14" s="80"/>
      <c r="DI14" s="80"/>
      <c r="DJ14" s="80"/>
      <c r="DK14" s="80"/>
      <c r="DL14" s="80"/>
      <c r="DM14" s="80"/>
      <c r="DN14" s="80"/>
      <c r="DO14" s="80"/>
      <c r="DP14" s="80"/>
      <c r="DQ14" s="80"/>
      <c r="DR14" s="80"/>
      <c r="DS14" s="80"/>
      <c r="DT14" s="80"/>
      <c r="DU14" s="80"/>
      <c r="DV14" s="80"/>
      <c r="DW14" s="80"/>
      <c r="DX14" s="80"/>
      <c r="DY14" s="80"/>
      <c r="DZ14" s="80"/>
      <c r="EA14" s="80"/>
      <c r="EB14" s="80"/>
      <c r="EC14" s="80"/>
      <c r="ED14" s="80"/>
      <c r="EE14" s="80"/>
      <c r="EF14" s="80"/>
      <c r="EG14" s="80"/>
      <c r="EH14" s="80"/>
      <c r="EI14" s="80"/>
      <c r="EJ14" s="80"/>
      <c r="EK14" s="80"/>
      <c r="EL14" s="80"/>
      <c r="EM14" s="80"/>
      <c r="EN14" s="80"/>
      <c r="EO14" s="80"/>
      <c r="EP14" s="80"/>
      <c r="EQ14" s="80"/>
      <c r="ER14" s="80"/>
      <c r="ES14" s="80"/>
      <c r="ET14" s="80"/>
      <c r="EU14" s="80"/>
      <c r="EV14" s="80"/>
      <c r="EW14" s="6"/>
      <c r="EX14" s="6"/>
    </row>
    <row r="15" spans="1:165">
      <c r="A15" s="78" t="s">
        <v>23</v>
      </c>
      <c r="B15" s="79" t="s">
        <v>24</v>
      </c>
      <c r="C15" s="64">
        <f>+C16+C23+C26</f>
        <v>0</v>
      </c>
      <c r="D15" s="64">
        <f>+D16+D23+D26</f>
        <v>12017000</v>
      </c>
      <c r="E15" s="64">
        <f>+E16+E23+E26</f>
        <v>2753000</v>
      </c>
      <c r="F15" s="64">
        <f>+F16+F23+F26</f>
        <v>2923913</v>
      </c>
      <c r="G15" s="64">
        <f>+G16+G23+G26</f>
        <v>913848</v>
      </c>
      <c r="H15" s="80"/>
      <c r="I15" s="80"/>
      <c r="J15" s="80"/>
      <c r="K15" s="80"/>
      <c r="L15" s="80"/>
      <c r="M15" s="80"/>
      <c r="N15" s="80"/>
      <c r="O15" s="80"/>
      <c r="P15" s="80"/>
      <c r="Q15" s="80"/>
      <c r="R15" s="80"/>
      <c r="S15" s="80"/>
      <c r="T15" s="80"/>
      <c r="U15" s="80"/>
      <c r="V15" s="80"/>
      <c r="W15" s="80"/>
      <c r="X15" s="80"/>
      <c r="Y15" s="80"/>
      <c r="Z15" s="80"/>
      <c r="AA15" s="80"/>
      <c r="AB15" s="80"/>
      <c r="AC15" s="80"/>
      <c r="AD15" s="80"/>
      <c r="AE15" s="80"/>
      <c r="AF15" s="80"/>
      <c r="AG15" s="80"/>
      <c r="AH15" s="80"/>
      <c r="AI15" s="80"/>
      <c r="AJ15" s="80"/>
      <c r="AK15" s="80"/>
      <c r="AL15" s="80"/>
      <c r="AM15" s="80"/>
      <c r="AN15" s="80"/>
      <c r="AO15" s="80"/>
      <c r="AP15" s="80"/>
      <c r="AQ15" s="80"/>
      <c r="AR15" s="80"/>
      <c r="AS15" s="80"/>
      <c r="AT15" s="80"/>
      <c r="AU15" s="80"/>
      <c r="AV15" s="80"/>
      <c r="AW15" s="80"/>
      <c r="AX15" s="80"/>
      <c r="AY15" s="80"/>
      <c r="AZ15" s="80"/>
      <c r="BA15" s="80"/>
      <c r="BB15" s="80"/>
      <c r="BC15" s="80"/>
      <c r="BD15" s="80"/>
      <c r="BE15" s="80"/>
      <c r="BF15" s="80"/>
      <c r="BG15" s="80"/>
      <c r="BH15" s="80"/>
      <c r="BI15" s="80"/>
      <c r="BJ15" s="80"/>
      <c r="BK15" s="80"/>
      <c r="BL15" s="80"/>
      <c r="BM15" s="80"/>
      <c r="BN15" s="80"/>
      <c r="BO15" s="80"/>
      <c r="BP15" s="80"/>
      <c r="BQ15" s="80"/>
      <c r="BR15" s="80"/>
      <c r="BS15" s="80"/>
      <c r="BT15" s="80"/>
      <c r="BU15" s="80"/>
      <c r="BV15" s="80"/>
      <c r="BW15" s="80"/>
      <c r="BX15" s="80"/>
      <c r="BY15" s="80"/>
      <c r="BZ15" s="80"/>
      <c r="CA15" s="80"/>
      <c r="CB15" s="80"/>
      <c r="CC15" s="80"/>
      <c r="CD15" s="80"/>
      <c r="CE15" s="80"/>
      <c r="CF15" s="80"/>
      <c r="CG15" s="80"/>
      <c r="CH15" s="80"/>
      <c r="CI15" s="80"/>
      <c r="CJ15" s="80"/>
      <c r="CK15" s="80"/>
      <c r="CL15" s="80"/>
      <c r="CM15" s="80"/>
      <c r="CN15" s="80"/>
      <c r="CO15" s="80"/>
      <c r="CP15" s="80"/>
      <c r="CQ15" s="80"/>
      <c r="CR15" s="80"/>
      <c r="CS15" s="80"/>
      <c r="CT15" s="80"/>
      <c r="CU15" s="80"/>
      <c r="CV15" s="80"/>
      <c r="CW15" s="80"/>
      <c r="CX15" s="80"/>
      <c r="CY15" s="80"/>
      <c r="CZ15" s="80"/>
      <c r="DA15" s="80"/>
      <c r="DB15" s="80"/>
      <c r="DC15" s="80"/>
      <c r="DD15" s="80"/>
      <c r="DE15" s="80"/>
      <c r="DF15" s="80"/>
      <c r="DG15" s="80"/>
      <c r="DH15" s="80"/>
      <c r="DI15" s="80"/>
      <c r="DJ15" s="80"/>
      <c r="DK15" s="80"/>
      <c r="DL15" s="80"/>
      <c r="DM15" s="80"/>
      <c r="DN15" s="80"/>
      <c r="DO15" s="80"/>
      <c r="DP15" s="80"/>
      <c r="DQ15" s="80"/>
      <c r="DR15" s="80"/>
      <c r="DS15" s="80"/>
      <c r="DT15" s="80"/>
      <c r="DU15" s="80"/>
      <c r="DV15" s="80"/>
      <c r="DW15" s="80"/>
      <c r="DX15" s="80"/>
      <c r="DY15" s="80"/>
      <c r="DZ15" s="80"/>
      <c r="EA15" s="80"/>
      <c r="EB15" s="80"/>
      <c r="EC15" s="80"/>
      <c r="ED15" s="80"/>
      <c r="EE15" s="80"/>
      <c r="EF15" s="80"/>
      <c r="EG15" s="80"/>
      <c r="EH15" s="80"/>
      <c r="EI15" s="80"/>
      <c r="EJ15" s="80"/>
      <c r="EK15" s="80"/>
      <c r="EL15" s="80"/>
      <c r="EM15" s="80"/>
      <c r="EN15" s="80"/>
      <c r="EO15" s="80"/>
      <c r="EP15" s="80"/>
      <c r="EQ15" s="80"/>
      <c r="ER15" s="80"/>
      <c r="ES15" s="80"/>
      <c r="ET15" s="80"/>
      <c r="EU15" s="80"/>
      <c r="EV15" s="80"/>
      <c r="EW15" s="6"/>
      <c r="EX15" s="6"/>
    </row>
    <row r="16" spans="1:165" ht="30">
      <c r="A16" s="78" t="s">
        <v>25</v>
      </c>
      <c r="B16" s="79" t="s">
        <v>26</v>
      </c>
      <c r="C16" s="64">
        <f>C17+C18+C20+C21+C22+C19</f>
        <v>0</v>
      </c>
      <c r="D16" s="64"/>
      <c r="E16" s="64"/>
      <c r="F16" s="64">
        <f>F17+F18+F20+F21+F22+F19</f>
        <v>119706</v>
      </c>
      <c r="G16" s="64">
        <f>G17+G18+G20+G21+G22+G19</f>
        <v>17559</v>
      </c>
      <c r="H16" s="80"/>
      <c r="I16" s="80"/>
      <c r="J16" s="80"/>
      <c r="K16" s="80"/>
      <c r="L16" s="80"/>
      <c r="M16" s="80"/>
      <c r="N16" s="80"/>
      <c r="O16" s="80"/>
      <c r="P16" s="80"/>
      <c r="Q16" s="80"/>
      <c r="R16" s="80"/>
      <c r="S16" s="80"/>
      <c r="T16" s="80"/>
      <c r="U16" s="80"/>
      <c r="V16" s="80"/>
      <c r="W16" s="80"/>
      <c r="X16" s="80"/>
      <c r="Y16" s="80"/>
      <c r="Z16" s="80"/>
      <c r="AA16" s="80"/>
      <c r="AB16" s="80"/>
      <c r="AC16" s="80"/>
      <c r="AD16" s="80"/>
      <c r="AE16" s="80"/>
      <c r="AF16" s="80"/>
      <c r="AG16" s="80"/>
      <c r="AH16" s="80"/>
      <c r="AI16" s="80"/>
      <c r="AJ16" s="80"/>
      <c r="AK16" s="80"/>
      <c r="AL16" s="80"/>
      <c r="AM16" s="80"/>
      <c r="AN16" s="80"/>
      <c r="AO16" s="80"/>
      <c r="AP16" s="80"/>
      <c r="AQ16" s="80"/>
      <c r="AR16" s="80"/>
      <c r="AS16" s="80"/>
      <c r="AT16" s="80"/>
      <c r="AU16" s="80"/>
      <c r="AV16" s="80"/>
      <c r="AW16" s="80"/>
      <c r="AX16" s="80"/>
      <c r="AY16" s="80"/>
      <c r="AZ16" s="80"/>
      <c r="BA16" s="80"/>
      <c r="BB16" s="80"/>
      <c r="BC16" s="80"/>
      <c r="BD16" s="80"/>
      <c r="BE16" s="80"/>
      <c r="BF16" s="80"/>
      <c r="BG16" s="80"/>
      <c r="BH16" s="80"/>
      <c r="BI16" s="80"/>
      <c r="BJ16" s="80"/>
      <c r="BK16" s="80"/>
      <c r="BL16" s="80"/>
      <c r="BM16" s="80"/>
      <c r="BN16" s="80"/>
      <c r="BO16" s="80"/>
      <c r="BP16" s="80"/>
      <c r="BQ16" s="80"/>
      <c r="BR16" s="80"/>
      <c r="BS16" s="80"/>
      <c r="BT16" s="80"/>
      <c r="BU16" s="80"/>
      <c r="BV16" s="80"/>
      <c r="BW16" s="80"/>
      <c r="BX16" s="80"/>
      <c r="BY16" s="80"/>
      <c r="BZ16" s="80"/>
      <c r="CA16" s="80"/>
      <c r="CB16" s="80"/>
      <c r="CC16" s="80"/>
      <c r="CD16" s="80"/>
      <c r="CE16" s="80"/>
      <c r="CF16" s="80"/>
      <c r="CG16" s="80"/>
      <c r="CH16" s="80"/>
      <c r="CI16" s="80"/>
      <c r="CJ16" s="80"/>
      <c r="CK16" s="80"/>
      <c r="CL16" s="80"/>
      <c r="CM16" s="80"/>
      <c r="CN16" s="80"/>
      <c r="CO16" s="80"/>
      <c r="CP16" s="80"/>
      <c r="CQ16" s="80"/>
      <c r="CR16" s="80"/>
      <c r="CS16" s="80"/>
      <c r="CT16" s="80"/>
      <c r="CU16" s="80"/>
      <c r="CV16" s="80"/>
      <c r="CW16" s="80"/>
      <c r="CX16" s="80"/>
      <c r="CY16" s="80"/>
      <c r="CZ16" s="80"/>
      <c r="DA16" s="80"/>
      <c r="DB16" s="80"/>
      <c r="DC16" s="80"/>
      <c r="DD16" s="80"/>
      <c r="DE16" s="80"/>
      <c r="DF16" s="80"/>
      <c r="DG16" s="80"/>
      <c r="DH16" s="80"/>
      <c r="DI16" s="80"/>
      <c r="DJ16" s="80"/>
      <c r="DK16" s="80"/>
      <c r="DL16" s="80"/>
      <c r="DM16" s="80"/>
      <c r="DN16" s="80"/>
      <c r="DO16" s="80"/>
      <c r="DP16" s="80"/>
      <c r="DQ16" s="80"/>
      <c r="DR16" s="80"/>
      <c r="DS16" s="80"/>
      <c r="DT16" s="80"/>
      <c r="DU16" s="80"/>
      <c r="DV16" s="80"/>
      <c r="DW16" s="80"/>
      <c r="DX16" s="80"/>
      <c r="DY16" s="80"/>
      <c r="DZ16" s="80"/>
      <c r="EA16" s="80"/>
      <c r="EB16" s="80"/>
      <c r="EC16" s="80"/>
      <c r="ED16" s="80"/>
      <c r="EE16" s="80"/>
      <c r="EF16" s="80"/>
      <c r="EG16" s="80"/>
      <c r="EH16" s="80"/>
      <c r="EI16" s="80"/>
      <c r="EJ16" s="80"/>
      <c r="EK16" s="80"/>
      <c r="EL16" s="80"/>
      <c r="EM16" s="80"/>
      <c r="EN16" s="80"/>
      <c r="EO16" s="80"/>
      <c r="EP16" s="80"/>
      <c r="EQ16" s="80"/>
      <c r="ER16" s="80"/>
      <c r="ES16" s="80"/>
      <c r="ET16" s="80"/>
      <c r="EU16" s="80"/>
      <c r="EV16" s="80"/>
      <c r="EW16" s="6"/>
      <c r="EX16" s="6"/>
    </row>
    <row r="17" spans="1:154" ht="30">
      <c r="A17" s="81" t="s">
        <v>27</v>
      </c>
      <c r="B17" s="82" t="s">
        <v>28</v>
      </c>
      <c r="C17" s="45"/>
      <c r="D17" s="64"/>
      <c r="E17" s="64"/>
      <c r="F17" s="45">
        <v>119706</v>
      </c>
      <c r="G17" s="45">
        <v>17559</v>
      </c>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0"/>
      <c r="AX17" s="80"/>
      <c r="AY17" s="80"/>
      <c r="AZ17" s="80"/>
      <c r="BA17" s="80"/>
      <c r="BB17" s="80"/>
      <c r="BC17" s="80"/>
      <c r="BD17" s="80"/>
      <c r="BE17" s="80"/>
      <c r="BF17" s="80"/>
      <c r="BG17" s="80"/>
      <c r="BH17" s="80"/>
      <c r="BI17" s="80"/>
      <c r="BJ17" s="80"/>
      <c r="BK17" s="80"/>
      <c r="BL17" s="80"/>
      <c r="BM17" s="80"/>
      <c r="BN17" s="80"/>
      <c r="BO17" s="80"/>
      <c r="BP17" s="80"/>
      <c r="BQ17" s="80"/>
      <c r="BR17" s="80"/>
      <c r="BS17" s="80"/>
      <c r="BT17" s="80"/>
      <c r="BU17" s="80"/>
      <c r="BV17" s="80"/>
      <c r="BW17" s="80"/>
      <c r="BX17" s="80"/>
      <c r="BY17" s="80"/>
      <c r="BZ17" s="80"/>
      <c r="CA17" s="80"/>
      <c r="CB17" s="80"/>
      <c r="CC17" s="80"/>
      <c r="CD17" s="80"/>
      <c r="CE17" s="80"/>
      <c r="CF17" s="80"/>
      <c r="CG17" s="80"/>
      <c r="CH17" s="80"/>
      <c r="CI17" s="80"/>
      <c r="CJ17" s="80"/>
      <c r="CK17" s="80"/>
      <c r="CL17" s="80"/>
      <c r="CM17" s="80"/>
      <c r="CN17" s="80"/>
      <c r="CO17" s="80"/>
      <c r="CP17" s="80"/>
      <c r="CQ17" s="80"/>
      <c r="CR17" s="80"/>
      <c r="CS17" s="80"/>
      <c r="CT17" s="80"/>
      <c r="CU17" s="80"/>
      <c r="CV17" s="80"/>
      <c r="CW17" s="80"/>
      <c r="CX17" s="80"/>
      <c r="CY17" s="80"/>
      <c r="CZ17" s="80"/>
      <c r="DA17" s="80"/>
      <c r="DB17" s="80"/>
      <c r="DC17" s="80"/>
      <c r="DD17" s="80"/>
      <c r="DE17" s="80"/>
      <c r="DF17" s="80"/>
      <c r="DG17" s="80"/>
      <c r="DH17" s="80"/>
      <c r="DI17" s="80"/>
      <c r="DJ17" s="80"/>
      <c r="DK17" s="80"/>
      <c r="DL17" s="80"/>
      <c r="DM17" s="80"/>
      <c r="DN17" s="80"/>
      <c r="DO17" s="80"/>
      <c r="DP17" s="80"/>
      <c r="DQ17" s="80"/>
      <c r="DR17" s="80"/>
      <c r="DS17" s="80"/>
      <c r="DT17" s="80"/>
      <c r="DU17" s="80"/>
      <c r="DV17" s="80"/>
      <c r="DW17" s="80"/>
      <c r="DX17" s="80"/>
      <c r="DY17" s="80"/>
      <c r="DZ17" s="80"/>
      <c r="EA17" s="80"/>
      <c r="EB17" s="80"/>
      <c r="EC17" s="80"/>
      <c r="ED17" s="80"/>
      <c r="EE17" s="80"/>
      <c r="EF17" s="80"/>
      <c r="EG17" s="80"/>
      <c r="EH17" s="80"/>
      <c r="EI17" s="80"/>
      <c r="EJ17" s="80"/>
      <c r="EK17" s="80"/>
      <c r="EL17" s="80"/>
      <c r="EM17" s="80"/>
      <c r="EN17" s="80"/>
      <c r="EO17" s="80"/>
      <c r="EP17" s="80"/>
      <c r="EQ17" s="80"/>
      <c r="ER17" s="80"/>
      <c r="ES17" s="80"/>
      <c r="ET17" s="80"/>
      <c r="EU17" s="80"/>
      <c r="EV17" s="80"/>
      <c r="EW17" s="6"/>
      <c r="EX17" s="6"/>
    </row>
    <row r="18" spans="1:154" ht="30">
      <c r="A18" s="81" t="s">
        <v>29</v>
      </c>
      <c r="B18" s="82" t="s">
        <v>30</v>
      </c>
      <c r="C18" s="45"/>
      <c r="D18" s="64"/>
      <c r="E18" s="64"/>
      <c r="F18" s="45"/>
      <c r="G18" s="45"/>
      <c r="H18" s="80"/>
      <c r="I18" s="80"/>
      <c r="J18" s="80"/>
      <c r="K18" s="80"/>
      <c r="L18" s="80"/>
      <c r="M18" s="80"/>
      <c r="N18" s="80"/>
      <c r="O18" s="80"/>
      <c r="P18" s="80"/>
      <c r="Q18" s="80"/>
      <c r="R18" s="80"/>
      <c r="S18" s="80"/>
      <c r="T18" s="80"/>
      <c r="U18" s="80"/>
      <c r="V18" s="80"/>
      <c r="W18" s="80"/>
      <c r="X18" s="80"/>
      <c r="Y18" s="80"/>
      <c r="Z18" s="80"/>
      <c r="AA18" s="80"/>
      <c r="AB18" s="80"/>
      <c r="AC18" s="80"/>
      <c r="AD18" s="80"/>
      <c r="AE18" s="80"/>
      <c r="AF18" s="80"/>
      <c r="AG18" s="80"/>
      <c r="AH18" s="80"/>
      <c r="AI18" s="80"/>
      <c r="AJ18" s="80"/>
      <c r="AK18" s="80"/>
      <c r="AL18" s="80"/>
      <c r="AM18" s="80"/>
      <c r="AN18" s="80"/>
      <c r="AO18" s="80"/>
      <c r="AP18" s="80"/>
      <c r="AQ18" s="80"/>
      <c r="AR18" s="80"/>
      <c r="AS18" s="80"/>
      <c r="AT18" s="80"/>
      <c r="AU18" s="80"/>
      <c r="AV18" s="80"/>
      <c r="AW18" s="80"/>
      <c r="AX18" s="80"/>
      <c r="AY18" s="80"/>
      <c r="AZ18" s="80"/>
      <c r="BA18" s="80"/>
      <c r="BB18" s="80"/>
      <c r="BC18" s="80"/>
      <c r="BD18" s="80"/>
      <c r="BE18" s="80"/>
      <c r="BF18" s="80"/>
      <c r="BG18" s="80"/>
      <c r="BH18" s="80"/>
      <c r="BI18" s="80"/>
      <c r="BJ18" s="80"/>
      <c r="BK18" s="80"/>
      <c r="BL18" s="80"/>
      <c r="BM18" s="80"/>
      <c r="BN18" s="80"/>
      <c r="BO18" s="80"/>
      <c r="BP18" s="80"/>
      <c r="BQ18" s="80"/>
      <c r="BR18" s="80"/>
      <c r="BS18" s="80"/>
      <c r="BT18" s="80"/>
      <c r="BU18" s="80"/>
      <c r="BV18" s="80"/>
      <c r="BW18" s="80"/>
      <c r="BX18" s="80"/>
      <c r="BY18" s="80"/>
      <c r="BZ18" s="80"/>
      <c r="CA18" s="80"/>
      <c r="CB18" s="80"/>
      <c r="CC18" s="80"/>
      <c r="CD18" s="80"/>
      <c r="CE18" s="80"/>
      <c r="CF18" s="80"/>
      <c r="CG18" s="80"/>
      <c r="CH18" s="80"/>
      <c r="CI18" s="80"/>
      <c r="CJ18" s="80"/>
      <c r="CK18" s="80"/>
      <c r="CL18" s="80"/>
      <c r="CM18" s="80"/>
      <c r="CN18" s="80"/>
      <c r="CO18" s="80"/>
      <c r="CP18" s="80"/>
      <c r="CQ18" s="80"/>
      <c r="CR18" s="80"/>
      <c r="CS18" s="80"/>
      <c r="CT18" s="80"/>
      <c r="CU18" s="80"/>
      <c r="CV18" s="80"/>
      <c r="CW18" s="80"/>
      <c r="CX18" s="80"/>
      <c r="CY18" s="80"/>
      <c r="CZ18" s="80"/>
      <c r="DA18" s="80"/>
      <c r="DB18" s="80"/>
      <c r="DC18" s="80"/>
      <c r="DD18" s="80"/>
      <c r="DE18" s="80"/>
      <c r="DF18" s="80"/>
      <c r="DG18" s="80"/>
      <c r="DH18" s="80"/>
      <c r="DI18" s="80"/>
      <c r="DJ18" s="80"/>
      <c r="DK18" s="80"/>
      <c r="DL18" s="80"/>
      <c r="DM18" s="80"/>
      <c r="DN18" s="80"/>
      <c r="DO18" s="80"/>
      <c r="DP18" s="80"/>
      <c r="DQ18" s="80"/>
      <c r="DR18" s="80"/>
      <c r="DS18" s="80"/>
      <c r="DT18" s="80"/>
      <c r="DU18" s="80"/>
      <c r="DV18" s="80"/>
      <c r="DW18" s="80"/>
      <c r="DX18" s="80"/>
      <c r="DY18" s="80"/>
      <c r="DZ18" s="80"/>
      <c r="EA18" s="80"/>
      <c r="EB18" s="80"/>
      <c r="EC18" s="80"/>
      <c r="ED18" s="80"/>
      <c r="EE18" s="80"/>
      <c r="EF18" s="80"/>
      <c r="EG18" s="80"/>
      <c r="EH18" s="80"/>
      <c r="EI18" s="80"/>
      <c r="EJ18" s="80"/>
      <c r="EK18" s="80"/>
      <c r="EL18" s="80"/>
      <c r="EM18" s="80"/>
      <c r="EN18" s="80"/>
      <c r="EO18" s="80"/>
      <c r="EP18" s="80"/>
      <c r="EQ18" s="80"/>
      <c r="ER18" s="80"/>
      <c r="ES18" s="80"/>
      <c r="ET18" s="80"/>
      <c r="EU18" s="80"/>
      <c r="EV18" s="80"/>
      <c r="EW18" s="6"/>
      <c r="EX18" s="6"/>
    </row>
    <row r="19" spans="1:154">
      <c r="A19" s="81" t="s">
        <v>31</v>
      </c>
      <c r="B19" s="82" t="s">
        <v>32</v>
      </c>
      <c r="C19" s="45"/>
      <c r="D19" s="64"/>
      <c r="E19" s="64"/>
      <c r="F19" s="45"/>
      <c r="G19" s="45"/>
      <c r="H19" s="80"/>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80"/>
      <c r="AJ19" s="80"/>
      <c r="AK19" s="80"/>
      <c r="AL19" s="80"/>
      <c r="AM19" s="80"/>
      <c r="AN19" s="80"/>
      <c r="AO19" s="80"/>
      <c r="AP19" s="80"/>
      <c r="AQ19" s="80"/>
      <c r="AR19" s="80"/>
      <c r="AS19" s="80"/>
      <c r="AT19" s="80"/>
      <c r="AU19" s="80"/>
      <c r="AV19" s="80"/>
      <c r="AW19" s="80"/>
      <c r="AX19" s="80"/>
      <c r="AY19" s="80"/>
      <c r="AZ19" s="80"/>
      <c r="BA19" s="80"/>
      <c r="BB19" s="80"/>
      <c r="BC19" s="80"/>
      <c r="BD19" s="80"/>
      <c r="BE19" s="80"/>
      <c r="BF19" s="80"/>
      <c r="BG19" s="80"/>
      <c r="BH19" s="80"/>
      <c r="BI19" s="80"/>
      <c r="BJ19" s="80"/>
      <c r="BK19" s="80"/>
      <c r="BL19" s="80"/>
      <c r="BM19" s="80"/>
      <c r="BN19" s="80"/>
      <c r="BO19" s="80"/>
      <c r="BP19" s="80"/>
      <c r="BQ19" s="80"/>
      <c r="BR19" s="80"/>
      <c r="BS19" s="80"/>
      <c r="BT19" s="80"/>
      <c r="BU19" s="80"/>
      <c r="BV19" s="80"/>
      <c r="BW19" s="80"/>
      <c r="BX19" s="80"/>
      <c r="BY19" s="80"/>
      <c r="BZ19" s="80"/>
      <c r="CA19" s="80"/>
      <c r="CB19" s="80"/>
      <c r="CC19" s="80"/>
      <c r="CD19" s="80"/>
      <c r="CE19" s="80"/>
      <c r="CF19" s="80"/>
      <c r="CG19" s="80"/>
      <c r="CH19" s="80"/>
      <c r="CI19" s="80"/>
      <c r="CJ19" s="80"/>
      <c r="CK19" s="80"/>
      <c r="CL19" s="80"/>
      <c r="CM19" s="80"/>
      <c r="CN19" s="80"/>
      <c r="CO19" s="80"/>
      <c r="CP19" s="80"/>
      <c r="CQ19" s="80"/>
      <c r="CR19" s="80"/>
      <c r="CS19" s="80"/>
      <c r="CT19" s="80"/>
      <c r="CU19" s="80"/>
      <c r="CV19" s="80"/>
      <c r="CW19" s="80"/>
      <c r="CX19" s="80"/>
      <c r="CY19" s="80"/>
      <c r="CZ19" s="80"/>
      <c r="DA19" s="80"/>
      <c r="DB19" s="80"/>
      <c r="DC19" s="80"/>
      <c r="DD19" s="80"/>
      <c r="DE19" s="80"/>
      <c r="DF19" s="80"/>
      <c r="DG19" s="80"/>
      <c r="DH19" s="80"/>
      <c r="DI19" s="80"/>
      <c r="DJ19" s="80"/>
      <c r="DK19" s="80"/>
      <c r="DL19" s="80"/>
      <c r="DM19" s="80"/>
      <c r="DN19" s="80"/>
      <c r="DO19" s="80"/>
      <c r="DP19" s="80"/>
      <c r="DQ19" s="80"/>
      <c r="DR19" s="80"/>
      <c r="DS19" s="80"/>
      <c r="DT19" s="80"/>
      <c r="DU19" s="80"/>
      <c r="DV19" s="80"/>
      <c r="DW19" s="80"/>
      <c r="DX19" s="80"/>
      <c r="DY19" s="80"/>
      <c r="DZ19" s="80"/>
      <c r="EA19" s="80"/>
      <c r="EB19" s="80"/>
      <c r="EC19" s="80"/>
      <c r="ED19" s="80"/>
      <c r="EE19" s="80"/>
      <c r="EF19" s="80"/>
      <c r="EG19" s="80"/>
      <c r="EH19" s="80"/>
      <c r="EI19" s="80"/>
      <c r="EJ19" s="80"/>
      <c r="EK19" s="80"/>
      <c r="EL19" s="80"/>
      <c r="EM19" s="80"/>
      <c r="EN19" s="80"/>
      <c r="EO19" s="80"/>
      <c r="EP19" s="80"/>
      <c r="EQ19" s="80"/>
      <c r="ER19" s="80"/>
      <c r="ES19" s="80"/>
      <c r="ET19" s="80"/>
      <c r="EU19" s="80"/>
      <c r="EV19" s="80"/>
      <c r="EW19" s="6"/>
      <c r="EX19" s="6"/>
    </row>
    <row r="20" spans="1:154" ht="30">
      <c r="A20" s="81" t="s">
        <v>33</v>
      </c>
      <c r="B20" s="82" t="s">
        <v>34</v>
      </c>
      <c r="C20" s="45"/>
      <c r="D20" s="64"/>
      <c r="E20" s="64"/>
      <c r="F20" s="45"/>
      <c r="G20" s="45"/>
      <c r="H20" s="80"/>
      <c r="I20" s="80"/>
      <c r="J20" s="80"/>
      <c r="K20" s="80"/>
      <c r="L20" s="80"/>
      <c r="M20" s="80"/>
      <c r="N20" s="80"/>
      <c r="O20" s="80"/>
      <c r="P20" s="80"/>
      <c r="Q20" s="80"/>
      <c r="R20" s="80"/>
      <c r="S20" s="80"/>
      <c r="T20" s="80"/>
      <c r="U20" s="80"/>
      <c r="V20" s="80"/>
      <c r="W20" s="80"/>
      <c r="X20" s="80"/>
      <c r="Y20" s="80"/>
      <c r="Z20" s="80"/>
      <c r="AA20" s="80"/>
      <c r="AB20" s="80"/>
      <c r="AC20" s="80"/>
      <c r="AD20" s="80"/>
      <c r="AE20" s="80"/>
      <c r="AF20" s="80"/>
      <c r="AG20" s="80"/>
      <c r="AH20" s="80"/>
      <c r="AI20" s="80"/>
      <c r="AJ20" s="80"/>
      <c r="AK20" s="80"/>
      <c r="AL20" s="80"/>
      <c r="AM20" s="80"/>
      <c r="AN20" s="80"/>
      <c r="AO20" s="80"/>
      <c r="AP20" s="80"/>
      <c r="AQ20" s="80"/>
      <c r="AR20" s="80"/>
      <c r="AS20" s="80"/>
      <c r="AT20" s="80"/>
      <c r="AU20" s="80"/>
      <c r="AV20" s="80"/>
      <c r="AW20" s="80"/>
      <c r="AX20" s="80"/>
      <c r="AY20" s="80"/>
      <c r="AZ20" s="80"/>
      <c r="BA20" s="80"/>
      <c r="BB20" s="80"/>
      <c r="BC20" s="80"/>
      <c r="BD20" s="80"/>
      <c r="BE20" s="80"/>
      <c r="BF20" s="80"/>
      <c r="BG20" s="80"/>
      <c r="BH20" s="80"/>
      <c r="BI20" s="80"/>
      <c r="BJ20" s="80"/>
      <c r="BK20" s="80"/>
      <c r="BL20" s="80"/>
      <c r="BM20" s="80"/>
      <c r="BN20" s="80"/>
      <c r="BO20" s="80"/>
      <c r="BP20" s="80"/>
      <c r="BQ20" s="80"/>
      <c r="BR20" s="80"/>
      <c r="BS20" s="80"/>
      <c r="BT20" s="80"/>
      <c r="BU20" s="80"/>
      <c r="BV20" s="80"/>
      <c r="BW20" s="80"/>
      <c r="BX20" s="80"/>
      <c r="BY20" s="80"/>
      <c r="BZ20" s="80"/>
      <c r="CA20" s="80"/>
      <c r="CB20" s="80"/>
      <c r="CC20" s="80"/>
      <c r="CD20" s="80"/>
      <c r="CE20" s="80"/>
      <c r="CF20" s="80"/>
      <c r="CG20" s="80"/>
      <c r="CH20" s="80"/>
      <c r="CI20" s="80"/>
      <c r="CJ20" s="80"/>
      <c r="CK20" s="80"/>
      <c r="CL20" s="80"/>
      <c r="CM20" s="80"/>
      <c r="CN20" s="80"/>
      <c r="CO20" s="80"/>
      <c r="CP20" s="80"/>
      <c r="CQ20" s="80"/>
      <c r="CR20" s="80"/>
      <c r="CS20" s="80"/>
      <c r="CT20" s="80"/>
      <c r="CU20" s="80"/>
      <c r="CV20" s="80"/>
      <c r="CW20" s="80"/>
      <c r="CX20" s="80"/>
      <c r="CY20" s="80"/>
      <c r="CZ20" s="80"/>
      <c r="DA20" s="80"/>
      <c r="DB20" s="80"/>
      <c r="DC20" s="80"/>
      <c r="DD20" s="80"/>
      <c r="DE20" s="80"/>
      <c r="DF20" s="80"/>
      <c r="DG20" s="80"/>
      <c r="DH20" s="80"/>
      <c r="DI20" s="80"/>
      <c r="DJ20" s="80"/>
      <c r="DK20" s="80"/>
      <c r="DL20" s="80"/>
      <c r="DM20" s="80"/>
      <c r="DN20" s="80"/>
      <c r="DO20" s="80"/>
      <c r="DP20" s="80"/>
      <c r="DQ20" s="80"/>
      <c r="DR20" s="80"/>
      <c r="DS20" s="80"/>
      <c r="DT20" s="80"/>
      <c r="DU20" s="80"/>
      <c r="DV20" s="80"/>
      <c r="DW20" s="80"/>
      <c r="DX20" s="80"/>
      <c r="DY20" s="80"/>
      <c r="DZ20" s="80"/>
      <c r="EA20" s="80"/>
      <c r="EB20" s="80"/>
      <c r="EC20" s="80"/>
      <c r="ED20" s="80"/>
      <c r="EE20" s="80"/>
      <c r="EF20" s="80"/>
      <c r="EG20" s="80"/>
      <c r="EH20" s="80"/>
      <c r="EI20" s="80"/>
      <c r="EJ20" s="80"/>
      <c r="EK20" s="80"/>
      <c r="EL20" s="80"/>
      <c r="EM20" s="80"/>
      <c r="EN20" s="80"/>
      <c r="EO20" s="80"/>
      <c r="EP20" s="80"/>
      <c r="EQ20" s="80"/>
      <c r="ER20" s="80"/>
      <c r="ES20" s="80"/>
      <c r="ET20" s="80"/>
      <c r="EU20" s="80"/>
      <c r="EV20" s="80"/>
      <c r="EW20" s="6"/>
      <c r="EX20" s="6"/>
    </row>
    <row r="21" spans="1:154" ht="30">
      <c r="A21" s="81" t="s">
        <v>35</v>
      </c>
      <c r="B21" s="82" t="s">
        <v>36</v>
      </c>
      <c r="C21" s="45"/>
      <c r="D21" s="64"/>
      <c r="E21" s="64"/>
      <c r="F21" s="45"/>
      <c r="G21" s="45"/>
      <c r="H21" s="80"/>
      <c r="I21" s="80"/>
      <c r="J21" s="80"/>
      <c r="K21" s="80"/>
      <c r="L21" s="80"/>
      <c r="M21" s="80"/>
      <c r="N21" s="80"/>
      <c r="O21" s="80"/>
      <c r="P21" s="80"/>
      <c r="Q21" s="80"/>
      <c r="R21" s="80"/>
      <c r="S21" s="80"/>
      <c r="T21" s="80"/>
      <c r="U21" s="80"/>
      <c r="V21" s="80"/>
      <c r="W21" s="80"/>
      <c r="X21" s="80"/>
      <c r="Y21" s="80"/>
      <c r="Z21" s="80"/>
      <c r="AA21" s="80"/>
      <c r="AB21" s="80"/>
      <c r="AC21" s="80"/>
      <c r="AD21" s="80"/>
      <c r="AE21" s="80"/>
      <c r="AF21" s="80"/>
      <c r="AG21" s="80"/>
      <c r="AH21" s="80"/>
      <c r="AI21" s="80"/>
      <c r="AJ21" s="80"/>
      <c r="AK21" s="80"/>
      <c r="AL21" s="80"/>
      <c r="AM21" s="80"/>
      <c r="AN21" s="80"/>
      <c r="AO21" s="80"/>
      <c r="AP21" s="80"/>
      <c r="AQ21" s="80"/>
      <c r="AR21" s="80"/>
      <c r="AS21" s="80"/>
      <c r="AT21" s="80"/>
      <c r="AU21" s="80"/>
      <c r="AV21" s="80"/>
      <c r="AW21" s="80"/>
      <c r="AX21" s="80"/>
      <c r="AY21" s="80"/>
      <c r="AZ21" s="80"/>
      <c r="BA21" s="80"/>
      <c r="BB21" s="80"/>
      <c r="BC21" s="80"/>
      <c r="BD21" s="80"/>
      <c r="BE21" s="80"/>
      <c r="BF21" s="80"/>
      <c r="BG21" s="80"/>
      <c r="BH21" s="80"/>
      <c r="BI21" s="80"/>
      <c r="BJ21" s="80"/>
      <c r="BK21" s="80"/>
      <c r="BL21" s="80"/>
      <c r="BM21" s="80"/>
      <c r="BN21" s="80"/>
      <c r="BO21" s="80"/>
      <c r="BP21" s="80"/>
      <c r="BQ21" s="80"/>
      <c r="BR21" s="80"/>
      <c r="BS21" s="80"/>
      <c r="BT21" s="80"/>
      <c r="BU21" s="80"/>
      <c r="BV21" s="80"/>
      <c r="BW21" s="80"/>
      <c r="BX21" s="80"/>
      <c r="BY21" s="80"/>
      <c r="BZ21" s="80"/>
      <c r="CA21" s="80"/>
      <c r="CB21" s="80"/>
      <c r="CC21" s="80"/>
      <c r="CD21" s="80"/>
      <c r="CE21" s="80"/>
      <c r="CF21" s="80"/>
      <c r="CG21" s="80"/>
      <c r="CH21" s="80"/>
      <c r="CI21" s="80"/>
      <c r="CJ21" s="80"/>
      <c r="CK21" s="80"/>
      <c r="CL21" s="80"/>
      <c r="CM21" s="80"/>
      <c r="CN21" s="80"/>
      <c r="CO21" s="80"/>
      <c r="CP21" s="80"/>
      <c r="CQ21" s="80"/>
      <c r="CR21" s="80"/>
      <c r="CS21" s="80"/>
      <c r="CT21" s="80"/>
      <c r="CU21" s="80"/>
      <c r="CV21" s="80"/>
      <c r="CW21" s="80"/>
      <c r="CX21" s="80"/>
      <c r="CY21" s="80"/>
      <c r="CZ21" s="80"/>
      <c r="DA21" s="80"/>
      <c r="DB21" s="80"/>
      <c r="DC21" s="80"/>
      <c r="DD21" s="80"/>
      <c r="DE21" s="80"/>
      <c r="DF21" s="80"/>
      <c r="DG21" s="80"/>
      <c r="DH21" s="80"/>
      <c r="DI21" s="80"/>
      <c r="DJ21" s="80"/>
      <c r="DK21" s="80"/>
      <c r="DL21" s="80"/>
      <c r="DM21" s="80"/>
      <c r="DN21" s="80"/>
      <c r="DO21" s="80"/>
      <c r="DP21" s="80"/>
      <c r="DQ21" s="80"/>
      <c r="DR21" s="80"/>
      <c r="DS21" s="80"/>
      <c r="DT21" s="80"/>
      <c r="DU21" s="80"/>
      <c r="DV21" s="80"/>
      <c r="DW21" s="80"/>
      <c r="DX21" s="80"/>
      <c r="DY21" s="80"/>
      <c r="DZ21" s="80"/>
      <c r="EA21" s="80"/>
      <c r="EB21" s="80"/>
      <c r="EC21" s="80"/>
      <c r="ED21" s="80"/>
      <c r="EE21" s="80"/>
      <c r="EF21" s="80"/>
      <c r="EG21" s="80"/>
      <c r="EH21" s="80"/>
      <c r="EI21" s="80"/>
      <c r="EJ21" s="80"/>
      <c r="EK21" s="80"/>
      <c r="EL21" s="80"/>
      <c r="EM21" s="80"/>
      <c r="EN21" s="80"/>
      <c r="EO21" s="80"/>
      <c r="EP21" s="80"/>
      <c r="EQ21" s="80"/>
      <c r="ER21" s="80"/>
      <c r="ES21" s="80"/>
      <c r="ET21" s="80"/>
      <c r="EU21" s="80"/>
      <c r="EV21" s="80"/>
      <c r="EW21" s="6"/>
      <c r="EX21" s="6"/>
    </row>
    <row r="22" spans="1:154" ht="43.5" customHeight="1">
      <c r="A22" s="81" t="s">
        <v>37</v>
      </c>
      <c r="B22" s="83" t="s">
        <v>38</v>
      </c>
      <c r="C22" s="45"/>
      <c r="D22" s="64"/>
      <c r="E22" s="64"/>
      <c r="F22" s="45"/>
      <c r="G22" s="45"/>
      <c r="H22" s="80"/>
      <c r="I22" s="80"/>
      <c r="J22" s="80"/>
      <c r="K22" s="80"/>
      <c r="L22" s="80"/>
      <c r="M22" s="80"/>
      <c r="N22" s="80"/>
      <c r="O22" s="80"/>
      <c r="P22" s="80"/>
      <c r="Q22" s="80"/>
      <c r="R22" s="80"/>
      <c r="S22" s="80"/>
      <c r="T22" s="80"/>
      <c r="U22" s="80"/>
      <c r="V22" s="80"/>
      <c r="W22" s="80"/>
      <c r="X22" s="80"/>
      <c r="Y22" s="80"/>
      <c r="Z22" s="80"/>
      <c r="AA22" s="80"/>
      <c r="AB22" s="80"/>
      <c r="AC22" s="80"/>
      <c r="AD22" s="80"/>
      <c r="AE22" s="80"/>
      <c r="AF22" s="80"/>
      <c r="AG22" s="80"/>
      <c r="AH22" s="80"/>
      <c r="AI22" s="80"/>
      <c r="AJ22" s="80"/>
      <c r="AK22" s="80"/>
      <c r="AL22" s="80"/>
      <c r="AM22" s="80"/>
      <c r="AN22" s="80"/>
      <c r="AO22" s="80"/>
      <c r="AP22" s="80"/>
      <c r="AQ22" s="80"/>
      <c r="AR22" s="80"/>
      <c r="AS22" s="80"/>
      <c r="AT22" s="80"/>
      <c r="AU22" s="80"/>
      <c r="AV22" s="80"/>
      <c r="AW22" s="80"/>
      <c r="AX22" s="80"/>
      <c r="AY22" s="80"/>
      <c r="AZ22" s="80"/>
      <c r="BA22" s="80"/>
      <c r="BB22" s="80"/>
      <c r="BC22" s="80"/>
      <c r="BD22" s="80"/>
      <c r="BE22" s="80"/>
      <c r="BF22" s="80"/>
      <c r="BG22" s="80"/>
      <c r="BH22" s="80"/>
      <c r="BI22" s="80"/>
      <c r="BJ22" s="80"/>
      <c r="BK22" s="80"/>
      <c r="BL22" s="80"/>
      <c r="BM22" s="80"/>
      <c r="BN22" s="80"/>
      <c r="BO22" s="80"/>
      <c r="BP22" s="80"/>
      <c r="BQ22" s="80"/>
      <c r="BR22" s="80"/>
      <c r="BS22" s="80"/>
      <c r="BT22" s="80"/>
      <c r="BU22" s="80"/>
      <c r="BV22" s="80"/>
      <c r="BW22" s="80"/>
      <c r="BX22" s="80"/>
      <c r="BY22" s="80"/>
      <c r="BZ22" s="80"/>
      <c r="CA22" s="80"/>
      <c r="CB22" s="80"/>
      <c r="CC22" s="80"/>
      <c r="CD22" s="80"/>
      <c r="CE22" s="80"/>
      <c r="CF22" s="80"/>
      <c r="CG22" s="80"/>
      <c r="CH22" s="80"/>
      <c r="CI22" s="80"/>
      <c r="CJ22" s="80"/>
      <c r="CK22" s="80"/>
      <c r="CL22" s="80"/>
      <c r="CM22" s="80"/>
      <c r="CN22" s="80"/>
      <c r="CO22" s="80"/>
      <c r="CP22" s="80"/>
      <c r="CQ22" s="80"/>
      <c r="CR22" s="80"/>
      <c r="CS22" s="80"/>
      <c r="CT22" s="80"/>
      <c r="CU22" s="80"/>
      <c r="CV22" s="80"/>
      <c r="CW22" s="80"/>
      <c r="CX22" s="80"/>
      <c r="CY22" s="80"/>
      <c r="CZ22" s="80"/>
      <c r="DA22" s="80"/>
      <c r="DB22" s="80"/>
      <c r="DC22" s="80"/>
      <c r="DD22" s="80"/>
      <c r="DE22" s="80"/>
      <c r="DF22" s="80"/>
      <c r="DG22" s="80"/>
      <c r="DH22" s="80"/>
      <c r="DI22" s="80"/>
      <c r="DJ22" s="80"/>
      <c r="DK22" s="80"/>
      <c r="DL22" s="80"/>
      <c r="DM22" s="80"/>
      <c r="DN22" s="80"/>
      <c r="DO22" s="80"/>
      <c r="DP22" s="80"/>
      <c r="DQ22" s="80"/>
      <c r="DR22" s="80"/>
      <c r="DS22" s="80"/>
      <c r="DT22" s="80"/>
      <c r="DU22" s="80"/>
      <c r="DV22" s="80"/>
      <c r="DW22" s="80"/>
      <c r="DX22" s="80"/>
      <c r="DY22" s="80"/>
      <c r="DZ22" s="80"/>
      <c r="EA22" s="80"/>
      <c r="EB22" s="80"/>
      <c r="EC22" s="80"/>
      <c r="ED22" s="80"/>
      <c r="EE22" s="80"/>
      <c r="EF22" s="80"/>
      <c r="EG22" s="80"/>
      <c r="EH22" s="80"/>
      <c r="EI22" s="80"/>
      <c r="EJ22" s="80"/>
      <c r="EK22" s="80"/>
      <c r="EL22" s="80"/>
      <c r="EM22" s="80"/>
      <c r="EN22" s="80"/>
      <c r="EO22" s="80"/>
      <c r="EP22" s="80"/>
      <c r="EQ22" s="80"/>
      <c r="ER22" s="80"/>
      <c r="ES22" s="80"/>
      <c r="ET22" s="80"/>
      <c r="EU22" s="80"/>
      <c r="EV22" s="80"/>
      <c r="EW22" s="6"/>
      <c r="EX22" s="6"/>
    </row>
    <row r="23" spans="1:154" ht="17.25">
      <c r="A23" s="78" t="s">
        <v>39</v>
      </c>
      <c r="B23" s="84" t="s">
        <v>40</v>
      </c>
      <c r="C23" s="64">
        <f>C24+C25</f>
        <v>0</v>
      </c>
      <c r="D23" s="64">
        <f>D24+D25</f>
        <v>0</v>
      </c>
      <c r="E23" s="64">
        <f>E24+E25</f>
        <v>0</v>
      </c>
      <c r="F23" s="64">
        <f>F24+F25</f>
        <v>16809</v>
      </c>
      <c r="G23" s="64">
        <f>G24+G25</f>
        <v>2723</v>
      </c>
      <c r="H23" s="80"/>
      <c r="I23" s="80"/>
      <c r="J23" s="80"/>
      <c r="K23" s="80"/>
      <c r="L23" s="80"/>
      <c r="M23" s="80"/>
      <c r="N23" s="80"/>
      <c r="O23" s="80"/>
      <c r="P23" s="80"/>
      <c r="Q23" s="80"/>
      <c r="R23" s="80"/>
      <c r="S23" s="80"/>
      <c r="T23" s="80"/>
      <c r="U23" s="80"/>
      <c r="V23" s="80"/>
      <c r="W23" s="80"/>
      <c r="X23" s="80"/>
      <c r="Y23" s="80"/>
      <c r="Z23" s="80"/>
      <c r="AA23" s="80"/>
      <c r="AB23" s="80"/>
      <c r="AC23" s="80"/>
      <c r="AD23" s="80"/>
      <c r="AE23" s="80"/>
      <c r="AF23" s="80"/>
      <c r="AG23" s="80"/>
      <c r="AH23" s="80"/>
      <c r="AI23" s="80"/>
      <c r="AJ23" s="80"/>
      <c r="AK23" s="80"/>
      <c r="AL23" s="80"/>
      <c r="AM23" s="80"/>
      <c r="AN23" s="80"/>
      <c r="AO23" s="80"/>
      <c r="AP23" s="80"/>
      <c r="AQ23" s="80"/>
      <c r="AR23" s="80"/>
      <c r="AS23" s="80"/>
      <c r="AT23" s="80"/>
      <c r="AU23" s="80"/>
      <c r="AV23" s="80"/>
      <c r="AW23" s="80"/>
      <c r="AX23" s="80"/>
      <c r="AY23" s="80"/>
      <c r="AZ23" s="80"/>
      <c r="BA23" s="80"/>
      <c r="BB23" s="80"/>
      <c r="BC23" s="80"/>
      <c r="BD23" s="80"/>
      <c r="BE23" s="80"/>
      <c r="BF23" s="80"/>
      <c r="BG23" s="80"/>
      <c r="BH23" s="80"/>
      <c r="BI23" s="80"/>
      <c r="BJ23" s="80"/>
      <c r="BK23" s="80"/>
      <c r="BL23" s="80"/>
      <c r="BM23" s="80"/>
      <c r="BN23" s="80"/>
      <c r="BO23" s="80"/>
      <c r="BP23" s="80"/>
      <c r="BQ23" s="80"/>
      <c r="BR23" s="80"/>
      <c r="BS23" s="80"/>
      <c r="BT23" s="80"/>
      <c r="BU23" s="80"/>
      <c r="BV23" s="80"/>
      <c r="BW23" s="80"/>
      <c r="BX23" s="80"/>
      <c r="BY23" s="80"/>
      <c r="BZ23" s="80"/>
      <c r="CA23" s="80"/>
      <c r="CB23" s="80"/>
      <c r="CC23" s="80"/>
      <c r="CD23" s="80"/>
      <c r="CE23" s="80"/>
      <c r="CF23" s="80"/>
      <c r="CG23" s="80"/>
      <c r="CH23" s="80"/>
      <c r="CI23" s="80"/>
      <c r="CJ23" s="80"/>
      <c r="CK23" s="80"/>
      <c r="CL23" s="80"/>
      <c r="CM23" s="80"/>
      <c r="CN23" s="80"/>
      <c r="CO23" s="80"/>
      <c r="CP23" s="80"/>
      <c r="CQ23" s="80"/>
      <c r="CR23" s="80"/>
      <c r="CS23" s="80"/>
      <c r="CT23" s="80"/>
      <c r="CU23" s="80"/>
      <c r="CV23" s="80"/>
      <c r="CW23" s="80"/>
      <c r="CX23" s="80"/>
      <c r="CY23" s="80"/>
      <c r="CZ23" s="80"/>
      <c r="DA23" s="80"/>
      <c r="DB23" s="80"/>
      <c r="DC23" s="80"/>
      <c r="DD23" s="80"/>
      <c r="DE23" s="80"/>
      <c r="DF23" s="80"/>
      <c r="DG23" s="80"/>
      <c r="DH23" s="80"/>
      <c r="DI23" s="80"/>
      <c r="DJ23" s="80"/>
      <c r="DK23" s="80"/>
      <c r="DL23" s="80"/>
      <c r="DM23" s="80"/>
      <c r="DN23" s="80"/>
      <c r="DO23" s="80"/>
      <c r="DP23" s="80"/>
      <c r="DQ23" s="80"/>
      <c r="DR23" s="80"/>
      <c r="DS23" s="80"/>
      <c r="DT23" s="80"/>
      <c r="DU23" s="80"/>
      <c r="DV23" s="80"/>
      <c r="DW23" s="80"/>
      <c r="DX23" s="80"/>
      <c r="DY23" s="80"/>
      <c r="DZ23" s="80"/>
      <c r="EA23" s="80"/>
      <c r="EB23" s="80"/>
      <c r="EC23" s="80"/>
      <c r="ED23" s="80"/>
      <c r="EE23" s="80"/>
      <c r="EF23" s="80"/>
      <c r="EG23" s="80"/>
      <c r="EH23" s="80"/>
      <c r="EI23" s="80"/>
      <c r="EJ23" s="80"/>
      <c r="EK23" s="80"/>
      <c r="EL23" s="80"/>
      <c r="EM23" s="80"/>
      <c r="EN23" s="80"/>
      <c r="EO23" s="80"/>
      <c r="EP23" s="80"/>
      <c r="EQ23" s="80"/>
      <c r="ER23" s="80"/>
      <c r="ES23" s="80"/>
      <c r="ET23" s="80"/>
      <c r="EU23" s="80"/>
      <c r="EV23" s="80"/>
      <c r="EW23" s="6"/>
      <c r="EX23" s="6"/>
    </row>
    <row r="24" spans="1:154" ht="33">
      <c r="A24" s="81" t="s">
        <v>41</v>
      </c>
      <c r="B24" s="83" t="s">
        <v>42</v>
      </c>
      <c r="C24" s="45"/>
      <c r="D24" s="64"/>
      <c r="E24" s="64"/>
      <c r="F24" s="45">
        <v>16720</v>
      </c>
      <c r="G24" s="45">
        <v>2723</v>
      </c>
      <c r="H24" s="80"/>
      <c r="I24" s="80"/>
      <c r="J24" s="80"/>
      <c r="K24" s="80"/>
      <c r="L24" s="80"/>
      <c r="M24" s="80"/>
      <c r="N24" s="80"/>
      <c r="O24" s="80"/>
      <c r="P24" s="80"/>
      <c r="Q24" s="80"/>
      <c r="R24" s="80"/>
      <c r="S24" s="80"/>
      <c r="T24" s="80"/>
      <c r="U24" s="80"/>
      <c r="V24" s="80"/>
      <c r="W24" s="80"/>
      <c r="X24" s="80"/>
      <c r="Y24" s="80"/>
      <c r="Z24" s="80"/>
      <c r="AA24" s="80"/>
      <c r="AB24" s="80"/>
      <c r="AC24" s="80"/>
      <c r="AD24" s="80"/>
      <c r="AE24" s="80"/>
      <c r="AF24" s="80"/>
      <c r="AG24" s="80"/>
      <c r="AH24" s="80"/>
      <c r="AI24" s="80"/>
      <c r="AJ24" s="80"/>
      <c r="AK24" s="80"/>
      <c r="AL24" s="80"/>
      <c r="AM24" s="80"/>
      <c r="AN24" s="80"/>
      <c r="AO24" s="80"/>
      <c r="AP24" s="80"/>
      <c r="AQ24" s="80"/>
      <c r="AR24" s="80"/>
      <c r="AS24" s="80"/>
      <c r="AT24" s="80"/>
      <c r="AU24" s="80"/>
      <c r="AV24" s="80"/>
      <c r="AW24" s="80"/>
      <c r="AX24" s="80"/>
      <c r="AY24" s="80"/>
      <c r="AZ24" s="80"/>
      <c r="BA24" s="80"/>
      <c r="BB24" s="80"/>
      <c r="BC24" s="80"/>
      <c r="BD24" s="80"/>
      <c r="BE24" s="80"/>
      <c r="BF24" s="80"/>
      <c r="BG24" s="80"/>
      <c r="BH24" s="80"/>
      <c r="BI24" s="80"/>
      <c r="BJ24" s="80"/>
      <c r="BK24" s="80"/>
      <c r="BL24" s="80"/>
      <c r="BM24" s="80"/>
      <c r="BN24" s="80"/>
      <c r="BO24" s="80"/>
      <c r="BP24" s="80"/>
      <c r="BQ24" s="80"/>
      <c r="BR24" s="80"/>
      <c r="BS24" s="80"/>
      <c r="BT24" s="80"/>
      <c r="BU24" s="80"/>
      <c r="BV24" s="80"/>
      <c r="BW24" s="80"/>
      <c r="BX24" s="80"/>
      <c r="BY24" s="80"/>
      <c r="BZ24" s="80"/>
      <c r="CA24" s="80"/>
      <c r="CB24" s="80"/>
      <c r="CC24" s="80"/>
      <c r="CD24" s="80"/>
      <c r="CE24" s="80"/>
      <c r="CF24" s="80"/>
      <c r="CG24" s="80"/>
      <c r="CH24" s="80"/>
      <c r="CI24" s="80"/>
      <c r="CJ24" s="80"/>
      <c r="CK24" s="80"/>
      <c r="CL24" s="80"/>
      <c r="CM24" s="80"/>
      <c r="CN24" s="80"/>
      <c r="CO24" s="80"/>
      <c r="CP24" s="80"/>
      <c r="CQ24" s="80"/>
      <c r="CR24" s="80"/>
      <c r="CS24" s="80"/>
      <c r="CT24" s="80"/>
      <c r="CU24" s="80"/>
      <c r="CV24" s="80"/>
      <c r="CW24" s="80"/>
      <c r="CX24" s="80"/>
      <c r="CY24" s="80"/>
      <c r="CZ24" s="80"/>
      <c r="DA24" s="80"/>
      <c r="DB24" s="80"/>
      <c r="DC24" s="80"/>
      <c r="DD24" s="80"/>
      <c r="DE24" s="80"/>
      <c r="DF24" s="80"/>
      <c r="DG24" s="80"/>
      <c r="DH24" s="80"/>
      <c r="DI24" s="80"/>
      <c r="DJ24" s="80"/>
      <c r="DK24" s="80"/>
      <c r="DL24" s="80"/>
      <c r="DM24" s="80"/>
      <c r="DN24" s="80"/>
      <c r="DO24" s="80"/>
      <c r="DP24" s="80"/>
      <c r="DQ24" s="80"/>
      <c r="DR24" s="80"/>
      <c r="DS24" s="80"/>
      <c r="DT24" s="80"/>
      <c r="DU24" s="80"/>
      <c r="DV24" s="80"/>
      <c r="DW24" s="80"/>
      <c r="DX24" s="80"/>
      <c r="DY24" s="80"/>
      <c r="DZ24" s="80"/>
      <c r="EA24" s="80"/>
      <c r="EB24" s="80"/>
      <c r="EC24" s="80"/>
      <c r="ED24" s="80"/>
      <c r="EE24" s="80"/>
      <c r="EF24" s="80"/>
      <c r="EG24" s="80"/>
      <c r="EH24" s="80"/>
      <c r="EI24" s="80"/>
      <c r="EJ24" s="80"/>
      <c r="EK24" s="80"/>
      <c r="EL24" s="80"/>
      <c r="EM24" s="80"/>
      <c r="EN24" s="80"/>
      <c r="EO24" s="80"/>
      <c r="EP24" s="80"/>
      <c r="EQ24" s="80"/>
      <c r="ER24" s="80"/>
      <c r="ES24" s="80"/>
      <c r="ET24" s="80"/>
      <c r="EU24" s="80"/>
      <c r="EV24" s="80"/>
      <c r="EW24" s="6"/>
      <c r="EX24" s="6"/>
    </row>
    <row r="25" spans="1:154" ht="33">
      <c r="A25" s="81" t="s">
        <v>43</v>
      </c>
      <c r="B25" s="83" t="s">
        <v>44</v>
      </c>
      <c r="C25" s="45"/>
      <c r="D25" s="64"/>
      <c r="E25" s="64"/>
      <c r="F25" s="45">
        <v>89</v>
      </c>
      <c r="G25" s="45">
        <v>0</v>
      </c>
      <c r="H25" s="80"/>
      <c r="I25" s="80"/>
      <c r="J25" s="80"/>
      <c r="K25" s="80"/>
      <c r="L25" s="80"/>
      <c r="M25" s="80"/>
      <c r="N25" s="80"/>
      <c r="O25" s="80"/>
      <c r="P25" s="80"/>
      <c r="Q25" s="80"/>
      <c r="R25" s="80"/>
      <c r="S25" s="80"/>
      <c r="T25" s="80"/>
      <c r="U25" s="80"/>
      <c r="V25" s="80"/>
      <c r="W25" s="80"/>
      <c r="X25" s="80"/>
      <c r="Y25" s="80"/>
      <c r="Z25" s="80"/>
      <c r="AA25" s="80"/>
      <c r="AB25" s="80"/>
      <c r="AC25" s="80"/>
      <c r="AD25" s="80"/>
      <c r="AE25" s="80"/>
      <c r="AF25" s="80"/>
      <c r="AG25" s="80"/>
      <c r="AH25" s="80"/>
      <c r="AI25" s="80"/>
      <c r="AJ25" s="80"/>
      <c r="AK25" s="80"/>
      <c r="AL25" s="80"/>
      <c r="AM25" s="80"/>
      <c r="AN25" s="80"/>
      <c r="AO25" s="80"/>
      <c r="AP25" s="80"/>
      <c r="AQ25" s="80"/>
      <c r="AR25" s="80"/>
      <c r="AS25" s="80"/>
      <c r="AT25" s="80"/>
      <c r="AU25" s="80"/>
      <c r="AV25" s="80"/>
      <c r="AW25" s="80"/>
      <c r="AX25" s="80"/>
      <c r="AY25" s="80"/>
      <c r="AZ25" s="80"/>
      <c r="BA25" s="80"/>
      <c r="BB25" s="80"/>
      <c r="BC25" s="80"/>
      <c r="BD25" s="80"/>
      <c r="BE25" s="80"/>
      <c r="BF25" s="80"/>
      <c r="BG25" s="80"/>
      <c r="BH25" s="80"/>
      <c r="BI25" s="80"/>
      <c r="BJ25" s="80"/>
      <c r="BK25" s="80"/>
      <c r="BL25" s="80"/>
      <c r="BM25" s="80"/>
      <c r="BN25" s="80"/>
      <c r="BO25" s="80"/>
      <c r="BP25" s="80"/>
      <c r="BQ25" s="80"/>
      <c r="BR25" s="80"/>
      <c r="BS25" s="80"/>
      <c r="BT25" s="80"/>
      <c r="BU25" s="80"/>
      <c r="BV25" s="80"/>
      <c r="BW25" s="80"/>
      <c r="BX25" s="80"/>
      <c r="BY25" s="80"/>
      <c r="BZ25" s="80"/>
      <c r="CA25" s="80"/>
      <c r="CB25" s="80"/>
      <c r="CC25" s="80"/>
      <c r="CD25" s="80"/>
      <c r="CE25" s="80"/>
      <c r="CF25" s="80"/>
      <c r="CG25" s="80"/>
      <c r="CH25" s="80"/>
      <c r="CI25" s="80"/>
      <c r="CJ25" s="80"/>
      <c r="CK25" s="80"/>
      <c r="CL25" s="80"/>
      <c r="CM25" s="80"/>
      <c r="CN25" s="80"/>
      <c r="CO25" s="80"/>
      <c r="CP25" s="80"/>
      <c r="CQ25" s="80"/>
      <c r="CR25" s="80"/>
      <c r="CS25" s="80"/>
      <c r="CT25" s="80"/>
      <c r="CU25" s="80"/>
      <c r="CV25" s="80"/>
      <c r="CW25" s="80"/>
      <c r="CX25" s="80"/>
      <c r="CY25" s="80"/>
      <c r="CZ25" s="80"/>
      <c r="DA25" s="80"/>
      <c r="DB25" s="80"/>
      <c r="DC25" s="80"/>
      <c r="DD25" s="80"/>
      <c r="DE25" s="80"/>
      <c r="DF25" s="80"/>
      <c r="DG25" s="80"/>
      <c r="DH25" s="80"/>
      <c r="DI25" s="80"/>
      <c r="DJ25" s="80"/>
      <c r="DK25" s="80"/>
      <c r="DL25" s="80"/>
      <c r="DM25" s="80"/>
      <c r="DN25" s="80"/>
      <c r="DO25" s="80"/>
      <c r="DP25" s="80"/>
      <c r="DQ25" s="80"/>
      <c r="DR25" s="80"/>
      <c r="DS25" s="80"/>
      <c r="DT25" s="80"/>
      <c r="DU25" s="80"/>
      <c r="DV25" s="80"/>
      <c r="DW25" s="80"/>
      <c r="DX25" s="80"/>
      <c r="DY25" s="80"/>
      <c r="DZ25" s="80"/>
      <c r="EA25" s="80"/>
      <c r="EB25" s="80"/>
      <c r="EC25" s="80"/>
      <c r="ED25" s="80"/>
      <c r="EE25" s="80"/>
      <c r="EF25" s="80"/>
      <c r="EG25" s="80"/>
      <c r="EH25" s="80"/>
      <c r="EI25" s="80"/>
      <c r="EJ25" s="80"/>
      <c r="EK25" s="80"/>
      <c r="EL25" s="80"/>
      <c r="EM25" s="80"/>
      <c r="EN25" s="80"/>
      <c r="EO25" s="80"/>
      <c r="EP25" s="80"/>
      <c r="EQ25" s="80"/>
      <c r="ER25" s="80"/>
      <c r="ES25" s="80"/>
      <c r="ET25" s="80"/>
      <c r="EU25" s="80"/>
      <c r="EV25" s="80"/>
      <c r="EW25" s="6"/>
      <c r="EX25" s="6"/>
    </row>
    <row r="26" spans="1:154" ht="33">
      <c r="A26" s="81"/>
      <c r="B26" s="83" t="s">
        <v>45</v>
      </c>
      <c r="C26" s="45"/>
      <c r="D26" s="64">
        <v>12017000</v>
      </c>
      <c r="E26" s="64">
        <v>2753000</v>
      </c>
      <c r="F26" s="45">
        <v>2787398</v>
      </c>
      <c r="G26" s="45">
        <v>893566</v>
      </c>
      <c r="H26" s="80"/>
      <c r="I26" s="80"/>
      <c r="J26" s="80"/>
      <c r="K26" s="80"/>
      <c r="L26" s="80"/>
      <c r="M26" s="80"/>
      <c r="N26" s="80"/>
      <c r="O26" s="80"/>
      <c r="P26" s="80"/>
      <c r="Q26" s="80"/>
      <c r="R26" s="80"/>
      <c r="S26" s="80"/>
      <c r="T26" s="80"/>
      <c r="U26" s="80"/>
      <c r="V26" s="80"/>
      <c r="W26" s="80"/>
      <c r="X26" s="80"/>
      <c r="Y26" s="80"/>
      <c r="Z26" s="80"/>
      <c r="AA26" s="80"/>
      <c r="AB26" s="80"/>
      <c r="AC26" s="80"/>
      <c r="AD26" s="80"/>
      <c r="AE26" s="80"/>
      <c r="AF26" s="80"/>
      <c r="AG26" s="80"/>
      <c r="AH26" s="80"/>
      <c r="AI26" s="80"/>
      <c r="AJ26" s="80"/>
      <c r="AK26" s="80"/>
      <c r="AL26" s="80"/>
      <c r="AM26" s="80"/>
      <c r="AN26" s="80"/>
      <c r="AO26" s="80"/>
      <c r="AP26" s="80"/>
      <c r="AQ26" s="80"/>
      <c r="AR26" s="80"/>
      <c r="AS26" s="80"/>
      <c r="AT26" s="80"/>
      <c r="AU26" s="80"/>
      <c r="AV26" s="80"/>
      <c r="AW26" s="80"/>
      <c r="AX26" s="80"/>
      <c r="AY26" s="80"/>
      <c r="AZ26" s="80"/>
      <c r="BA26" s="80"/>
      <c r="BB26" s="80"/>
      <c r="BC26" s="80"/>
      <c r="BD26" s="80"/>
      <c r="BE26" s="80"/>
      <c r="BF26" s="80"/>
      <c r="BG26" s="80"/>
      <c r="BH26" s="80"/>
      <c r="BI26" s="80"/>
      <c r="BJ26" s="80"/>
      <c r="BK26" s="80"/>
      <c r="BL26" s="80"/>
      <c r="BM26" s="80"/>
      <c r="BN26" s="80"/>
      <c r="BO26" s="80"/>
      <c r="BP26" s="80"/>
      <c r="BQ26" s="80"/>
      <c r="BR26" s="80"/>
      <c r="BS26" s="80"/>
      <c r="BT26" s="80"/>
      <c r="BU26" s="80"/>
      <c r="BV26" s="80"/>
      <c r="BW26" s="80"/>
      <c r="BX26" s="80"/>
      <c r="BY26" s="80"/>
      <c r="BZ26" s="80"/>
      <c r="CA26" s="80"/>
      <c r="CB26" s="80"/>
      <c r="CC26" s="80"/>
      <c r="CD26" s="80"/>
      <c r="CE26" s="80"/>
      <c r="CF26" s="80"/>
      <c r="CG26" s="80"/>
      <c r="CH26" s="80"/>
      <c r="CI26" s="80"/>
      <c r="CJ26" s="80"/>
      <c r="CK26" s="80"/>
      <c r="CL26" s="80"/>
      <c r="CM26" s="80"/>
      <c r="CN26" s="80"/>
      <c r="CO26" s="80"/>
      <c r="CP26" s="80"/>
      <c r="CQ26" s="80"/>
      <c r="CR26" s="80"/>
      <c r="CS26" s="80"/>
      <c r="CT26" s="80"/>
      <c r="CU26" s="80"/>
      <c r="CV26" s="80"/>
      <c r="CW26" s="80"/>
      <c r="CX26" s="80"/>
      <c r="CY26" s="80"/>
      <c r="CZ26" s="80"/>
      <c r="DA26" s="80"/>
      <c r="DB26" s="80"/>
      <c r="DC26" s="80"/>
      <c r="DD26" s="80"/>
      <c r="DE26" s="80"/>
      <c r="DF26" s="80"/>
      <c r="DG26" s="80"/>
      <c r="DH26" s="80"/>
      <c r="DI26" s="80"/>
      <c r="DJ26" s="80"/>
      <c r="DK26" s="80"/>
      <c r="DL26" s="80"/>
      <c r="DM26" s="80"/>
      <c r="DN26" s="80"/>
      <c r="DO26" s="80"/>
      <c r="DP26" s="80"/>
      <c r="DQ26" s="80"/>
      <c r="DR26" s="80"/>
      <c r="DS26" s="80"/>
      <c r="DT26" s="80"/>
      <c r="DU26" s="80"/>
      <c r="DV26" s="80"/>
      <c r="DW26" s="80"/>
      <c r="DX26" s="80"/>
      <c r="DY26" s="80"/>
      <c r="DZ26" s="80"/>
      <c r="EA26" s="80"/>
      <c r="EB26" s="80"/>
      <c r="EC26" s="80"/>
      <c r="ED26" s="80"/>
      <c r="EE26" s="80"/>
      <c r="EF26" s="80"/>
      <c r="EG26" s="80"/>
      <c r="EH26" s="80"/>
      <c r="EI26" s="80"/>
      <c r="EJ26" s="80"/>
      <c r="EK26" s="80"/>
      <c r="EL26" s="80"/>
      <c r="EM26" s="80"/>
      <c r="EN26" s="80"/>
      <c r="EO26" s="80"/>
      <c r="EP26" s="80"/>
      <c r="EQ26" s="80"/>
      <c r="ER26" s="80"/>
      <c r="ES26" s="80"/>
      <c r="ET26" s="80"/>
      <c r="EU26" s="80"/>
      <c r="EV26" s="80"/>
      <c r="EW26" s="6"/>
      <c r="EX26" s="6"/>
    </row>
    <row r="27" spans="1:154">
      <c r="A27" s="78" t="s">
        <v>46</v>
      </c>
      <c r="B27" s="79" t="s">
        <v>47</v>
      </c>
      <c r="C27" s="64">
        <f>C28+C34+C50+C35+C36+C37+C38+C39+C40+C41+C42+C43+C44+C45+C46+C47+C48+C49</f>
        <v>0</v>
      </c>
      <c r="D27" s="64">
        <f>D28+D34+D50+D35+D36+D37+D38+D39+D40+D41+D42+D43+D44+D45+D46+D47+D48+D49</f>
        <v>254245000</v>
      </c>
      <c r="E27" s="64">
        <f>E28+E34+E50+E35+E36+E37+E38+E39+E40+E41+E42+E43+E44+E45+E46+E47+E48+E49</f>
        <v>63331690</v>
      </c>
      <c r="F27" s="64">
        <f>F28+F34+F50+F35+F36+F37+F38+F39+F40+F41+F42+F43+F44+F45+F46+F47+F48+F49</f>
        <v>57613280</v>
      </c>
      <c r="G27" s="64">
        <f>G28+G34+G50+G35+G36+G37+G38+G39+G40+G41+G42+G43+G44+G45+G46+G47+G48+G49</f>
        <v>17741909</v>
      </c>
      <c r="H27" s="80"/>
      <c r="I27" s="80"/>
      <c r="J27" s="80"/>
      <c r="K27" s="80"/>
      <c r="L27" s="80"/>
      <c r="M27" s="80"/>
      <c r="N27" s="80"/>
      <c r="O27" s="80"/>
      <c r="P27" s="80"/>
      <c r="Q27" s="80"/>
      <c r="R27" s="80"/>
      <c r="S27" s="80"/>
      <c r="T27" s="80"/>
      <c r="U27" s="80"/>
      <c r="V27" s="80"/>
      <c r="W27" s="80"/>
      <c r="X27" s="80"/>
      <c r="Y27" s="80"/>
      <c r="Z27" s="80"/>
      <c r="AA27" s="80"/>
      <c r="AB27" s="80"/>
      <c r="AC27" s="80"/>
      <c r="AD27" s="80"/>
      <c r="AE27" s="80"/>
      <c r="AF27" s="80"/>
      <c r="AG27" s="80"/>
      <c r="AH27" s="80"/>
      <c r="AI27" s="80"/>
      <c r="AJ27" s="80"/>
      <c r="AK27" s="80"/>
      <c r="AL27" s="80"/>
      <c r="AM27" s="80"/>
      <c r="AN27" s="80"/>
      <c r="AO27" s="80"/>
      <c r="AP27" s="80"/>
      <c r="AQ27" s="80"/>
      <c r="AR27" s="80"/>
      <c r="AS27" s="80"/>
      <c r="AT27" s="80"/>
      <c r="AU27" s="80"/>
      <c r="AV27" s="80"/>
      <c r="AW27" s="80"/>
      <c r="AX27" s="80"/>
      <c r="AY27" s="80"/>
      <c r="AZ27" s="80"/>
      <c r="BA27" s="80"/>
      <c r="BB27" s="80"/>
      <c r="BC27" s="80"/>
      <c r="BD27" s="80"/>
      <c r="BE27" s="80"/>
      <c r="BF27" s="80"/>
      <c r="BG27" s="80"/>
      <c r="BH27" s="80"/>
      <c r="BI27" s="80"/>
      <c r="BJ27" s="80"/>
      <c r="BK27" s="80"/>
      <c r="BL27" s="80"/>
      <c r="BM27" s="80"/>
      <c r="BN27" s="80"/>
      <c r="BO27" s="80"/>
      <c r="BP27" s="80"/>
      <c r="BQ27" s="80"/>
      <c r="BR27" s="80"/>
      <c r="BS27" s="80"/>
      <c r="BT27" s="80"/>
      <c r="BU27" s="80"/>
      <c r="BV27" s="80"/>
      <c r="BW27" s="80"/>
      <c r="BX27" s="80"/>
      <c r="BY27" s="80"/>
      <c r="BZ27" s="80"/>
      <c r="CA27" s="80"/>
      <c r="CB27" s="80"/>
      <c r="CC27" s="80"/>
      <c r="CD27" s="80"/>
      <c r="CE27" s="80"/>
      <c r="CF27" s="80"/>
      <c r="CG27" s="80"/>
      <c r="CH27" s="80"/>
      <c r="CI27" s="80"/>
      <c r="CJ27" s="80"/>
      <c r="CK27" s="80"/>
      <c r="CL27" s="80"/>
      <c r="CM27" s="80"/>
      <c r="CN27" s="80"/>
      <c r="CO27" s="80"/>
      <c r="CP27" s="80"/>
      <c r="CQ27" s="80"/>
      <c r="CR27" s="80"/>
      <c r="CS27" s="80"/>
      <c r="CT27" s="80"/>
      <c r="CU27" s="80"/>
      <c r="CV27" s="80"/>
      <c r="CW27" s="80"/>
      <c r="CX27" s="80"/>
      <c r="CY27" s="80"/>
      <c r="CZ27" s="80"/>
      <c r="DA27" s="80"/>
      <c r="DB27" s="80"/>
      <c r="DC27" s="80"/>
      <c r="DD27" s="80"/>
      <c r="DE27" s="80"/>
      <c r="DF27" s="80"/>
      <c r="DG27" s="80"/>
      <c r="DH27" s="80"/>
      <c r="DI27" s="80"/>
      <c r="DJ27" s="80"/>
      <c r="DK27" s="80"/>
      <c r="DL27" s="80"/>
      <c r="DM27" s="80"/>
      <c r="DN27" s="80"/>
      <c r="DO27" s="80"/>
      <c r="DP27" s="80"/>
      <c r="DQ27" s="80"/>
      <c r="DR27" s="80"/>
      <c r="DS27" s="80"/>
      <c r="DT27" s="80"/>
      <c r="DU27" s="80"/>
      <c r="DV27" s="80"/>
      <c r="DW27" s="80"/>
      <c r="DX27" s="80"/>
      <c r="DY27" s="80"/>
      <c r="DZ27" s="80"/>
      <c r="EA27" s="80"/>
      <c r="EB27" s="80"/>
      <c r="EC27" s="80"/>
      <c r="ED27" s="80"/>
      <c r="EE27" s="80"/>
      <c r="EF27" s="80"/>
      <c r="EG27" s="80"/>
      <c r="EH27" s="80"/>
      <c r="EI27" s="80"/>
      <c r="EJ27" s="80"/>
      <c r="EK27" s="80"/>
      <c r="EL27" s="80"/>
      <c r="EM27" s="80"/>
      <c r="EN27" s="80"/>
      <c r="EO27" s="80"/>
      <c r="EP27" s="80"/>
      <c r="EQ27" s="80"/>
      <c r="ER27" s="80"/>
      <c r="ES27" s="80"/>
      <c r="ET27" s="80"/>
      <c r="EU27" s="80"/>
      <c r="EV27" s="80"/>
      <c r="EW27" s="6"/>
      <c r="EX27" s="6"/>
    </row>
    <row r="28" spans="1:154">
      <c r="A28" s="78" t="s">
        <v>48</v>
      </c>
      <c r="B28" s="79" t="s">
        <v>49</v>
      </c>
      <c r="C28" s="64">
        <f>C29+C30+C31+C32+C33</f>
        <v>0</v>
      </c>
      <c r="D28" s="64">
        <v>247489000</v>
      </c>
      <c r="E28" s="64">
        <v>61732000</v>
      </c>
      <c r="F28" s="64">
        <f>F29+F30+F31+F32+F33</f>
        <v>55776678</v>
      </c>
      <c r="G28" s="64">
        <f>G29+G30+G31+G32+G33</f>
        <v>17259237</v>
      </c>
      <c r="H28" s="80"/>
      <c r="I28" s="80"/>
      <c r="J28" s="80"/>
      <c r="K28" s="80"/>
      <c r="L28" s="80"/>
      <c r="M28" s="80"/>
      <c r="N28" s="80"/>
      <c r="O28" s="80"/>
      <c r="P28" s="80"/>
      <c r="Q28" s="80"/>
      <c r="R28" s="80"/>
      <c r="S28" s="80"/>
      <c r="T28" s="80"/>
      <c r="U28" s="80"/>
      <c r="V28" s="80"/>
      <c r="W28" s="80"/>
      <c r="X28" s="80"/>
      <c r="Y28" s="80"/>
      <c r="Z28" s="80"/>
      <c r="AA28" s="80"/>
      <c r="AB28" s="80"/>
      <c r="AC28" s="80"/>
      <c r="AD28" s="80"/>
      <c r="AE28" s="80"/>
      <c r="AF28" s="80"/>
      <c r="AG28" s="80"/>
      <c r="AH28" s="80"/>
      <c r="AI28" s="80"/>
      <c r="AJ28" s="80"/>
      <c r="AK28" s="80"/>
      <c r="AL28" s="80"/>
      <c r="AM28" s="80"/>
      <c r="AN28" s="80"/>
      <c r="AO28" s="80"/>
      <c r="AP28" s="80"/>
      <c r="AQ28" s="80"/>
      <c r="AR28" s="80"/>
      <c r="AS28" s="80"/>
      <c r="AT28" s="80"/>
      <c r="AU28" s="80"/>
      <c r="AV28" s="80"/>
      <c r="AW28" s="80"/>
      <c r="AX28" s="80"/>
      <c r="AY28" s="80"/>
      <c r="AZ28" s="80"/>
      <c r="BA28" s="80"/>
      <c r="BB28" s="80"/>
      <c r="BC28" s="80"/>
      <c r="BD28" s="80"/>
      <c r="BE28" s="80"/>
      <c r="BF28" s="80"/>
      <c r="BG28" s="80"/>
      <c r="BH28" s="80"/>
      <c r="BI28" s="80"/>
      <c r="BJ28" s="80"/>
      <c r="BK28" s="80"/>
      <c r="BL28" s="80"/>
      <c r="BM28" s="80"/>
      <c r="BN28" s="80"/>
      <c r="BO28" s="80"/>
      <c r="BP28" s="80"/>
      <c r="BQ28" s="80"/>
      <c r="BR28" s="80"/>
      <c r="BS28" s="80"/>
      <c r="BT28" s="80"/>
      <c r="BU28" s="80"/>
      <c r="BV28" s="80"/>
      <c r="BW28" s="80"/>
      <c r="BX28" s="80"/>
      <c r="BY28" s="80"/>
      <c r="BZ28" s="80"/>
      <c r="CA28" s="80"/>
      <c r="CB28" s="80"/>
      <c r="CC28" s="80"/>
      <c r="CD28" s="80"/>
      <c r="CE28" s="80"/>
      <c r="CF28" s="80"/>
      <c r="CG28" s="80"/>
      <c r="CH28" s="80"/>
      <c r="CI28" s="80"/>
      <c r="CJ28" s="80"/>
      <c r="CK28" s="80"/>
      <c r="CL28" s="80"/>
      <c r="CM28" s="80"/>
      <c r="CN28" s="80"/>
      <c r="CO28" s="80"/>
      <c r="CP28" s="80"/>
      <c r="CQ28" s="80"/>
      <c r="CR28" s="80"/>
      <c r="CS28" s="80"/>
      <c r="CT28" s="80"/>
      <c r="CU28" s="80"/>
      <c r="CV28" s="80"/>
      <c r="CW28" s="80"/>
      <c r="CX28" s="80"/>
      <c r="CY28" s="80"/>
      <c r="CZ28" s="80"/>
      <c r="DA28" s="80"/>
      <c r="DB28" s="80"/>
      <c r="DC28" s="80"/>
      <c r="DD28" s="80"/>
      <c r="DE28" s="80"/>
      <c r="DF28" s="80"/>
      <c r="DG28" s="80"/>
      <c r="DH28" s="80"/>
      <c r="DI28" s="80"/>
      <c r="DJ28" s="80"/>
      <c r="DK28" s="80"/>
      <c r="DL28" s="80"/>
      <c r="DM28" s="80"/>
      <c r="DN28" s="80"/>
      <c r="DO28" s="80"/>
      <c r="DP28" s="80"/>
      <c r="DQ28" s="80"/>
      <c r="DR28" s="80"/>
      <c r="DS28" s="80"/>
      <c r="DT28" s="80"/>
      <c r="DU28" s="80"/>
      <c r="DV28" s="80"/>
      <c r="DW28" s="80"/>
      <c r="DX28" s="80"/>
      <c r="DY28" s="80"/>
      <c r="DZ28" s="80"/>
      <c r="EA28" s="80"/>
      <c r="EB28" s="80"/>
      <c r="EC28" s="80"/>
      <c r="ED28" s="80"/>
      <c r="EE28" s="80"/>
      <c r="EF28" s="80"/>
      <c r="EG28" s="80"/>
      <c r="EH28" s="80"/>
      <c r="EI28" s="80"/>
      <c r="EJ28" s="80"/>
      <c r="EK28" s="80"/>
      <c r="EL28" s="80"/>
      <c r="EM28" s="80"/>
      <c r="EN28" s="80"/>
      <c r="EO28" s="80"/>
      <c r="EP28" s="80"/>
      <c r="EQ28" s="80"/>
      <c r="ER28" s="80"/>
      <c r="ES28" s="80"/>
      <c r="ET28" s="80"/>
      <c r="EU28" s="80"/>
      <c r="EV28" s="80"/>
      <c r="EW28" s="6"/>
      <c r="EX28" s="6"/>
    </row>
    <row r="29" spans="1:154" ht="30">
      <c r="A29" s="81" t="s">
        <v>50</v>
      </c>
      <c r="B29" s="82" t="s">
        <v>51</v>
      </c>
      <c r="C29" s="45"/>
      <c r="D29" s="64"/>
      <c r="E29" s="64"/>
      <c r="F29" s="45">
        <v>55727593</v>
      </c>
      <c r="G29" s="45">
        <v>17237085</v>
      </c>
      <c r="H29" s="80"/>
      <c r="I29" s="80"/>
      <c r="J29" s="80"/>
      <c r="K29" s="80"/>
      <c r="L29" s="80"/>
      <c r="M29" s="80"/>
      <c r="N29" s="80"/>
      <c r="O29" s="80"/>
      <c r="P29" s="80"/>
      <c r="Q29" s="80"/>
      <c r="R29" s="80"/>
      <c r="S29" s="80"/>
      <c r="T29" s="80"/>
      <c r="U29" s="80"/>
      <c r="V29" s="80"/>
      <c r="W29" s="80"/>
      <c r="X29" s="80"/>
      <c r="Y29" s="80"/>
      <c r="Z29" s="80"/>
      <c r="AA29" s="80"/>
      <c r="AB29" s="80"/>
      <c r="AC29" s="80"/>
      <c r="AD29" s="80"/>
      <c r="AE29" s="80"/>
      <c r="AF29" s="80"/>
      <c r="AG29" s="80"/>
      <c r="AH29" s="80"/>
      <c r="AI29" s="80"/>
      <c r="AJ29" s="80"/>
      <c r="AK29" s="80"/>
      <c r="AL29" s="80"/>
      <c r="AM29" s="80"/>
      <c r="AN29" s="80"/>
      <c r="AO29" s="80"/>
      <c r="AP29" s="80"/>
      <c r="AQ29" s="80"/>
      <c r="AR29" s="80"/>
      <c r="AS29" s="80"/>
      <c r="AT29" s="80"/>
      <c r="AU29" s="80"/>
      <c r="AV29" s="80"/>
      <c r="AW29" s="80"/>
      <c r="AX29" s="80"/>
      <c r="AY29" s="80"/>
      <c r="AZ29" s="80"/>
      <c r="BA29" s="80"/>
      <c r="BB29" s="80"/>
      <c r="BC29" s="80"/>
      <c r="BD29" s="80"/>
      <c r="BE29" s="80"/>
      <c r="BF29" s="80"/>
      <c r="BG29" s="80"/>
      <c r="BH29" s="80"/>
      <c r="BI29" s="80"/>
      <c r="BJ29" s="80"/>
      <c r="BK29" s="80"/>
      <c r="BL29" s="80"/>
      <c r="BM29" s="80"/>
      <c r="BN29" s="80"/>
      <c r="BO29" s="80"/>
      <c r="BP29" s="80"/>
      <c r="BQ29" s="80"/>
      <c r="BR29" s="80"/>
      <c r="BS29" s="80"/>
      <c r="BT29" s="80"/>
      <c r="BU29" s="80"/>
      <c r="BV29" s="80"/>
      <c r="BW29" s="80"/>
      <c r="BX29" s="80"/>
      <c r="BY29" s="80"/>
      <c r="BZ29" s="80"/>
      <c r="CA29" s="80"/>
      <c r="CB29" s="80"/>
      <c r="CC29" s="80"/>
      <c r="CD29" s="80"/>
      <c r="CE29" s="80"/>
      <c r="CF29" s="80"/>
      <c r="CG29" s="80"/>
      <c r="CH29" s="80"/>
      <c r="CI29" s="80"/>
      <c r="CJ29" s="80"/>
      <c r="CK29" s="80"/>
      <c r="CL29" s="80"/>
      <c r="CM29" s="80"/>
      <c r="CN29" s="80"/>
      <c r="CO29" s="80"/>
      <c r="CP29" s="80"/>
      <c r="CQ29" s="80"/>
      <c r="CR29" s="80"/>
      <c r="CS29" s="80"/>
      <c r="CT29" s="80"/>
      <c r="CU29" s="80"/>
      <c r="CV29" s="80"/>
      <c r="CW29" s="80"/>
      <c r="CX29" s="80"/>
      <c r="CY29" s="80"/>
      <c r="CZ29" s="80"/>
      <c r="DA29" s="80"/>
      <c r="DB29" s="80"/>
      <c r="DC29" s="80"/>
      <c r="DD29" s="80"/>
      <c r="DE29" s="80"/>
      <c r="DF29" s="80"/>
      <c r="DG29" s="80"/>
      <c r="DH29" s="80"/>
      <c r="DI29" s="80"/>
      <c r="DJ29" s="80"/>
      <c r="DK29" s="80"/>
      <c r="DL29" s="80"/>
      <c r="DM29" s="80"/>
      <c r="DN29" s="80"/>
      <c r="DO29" s="80"/>
      <c r="DP29" s="80"/>
      <c r="DQ29" s="80"/>
      <c r="DR29" s="80"/>
      <c r="DS29" s="80"/>
      <c r="DT29" s="80"/>
      <c r="DU29" s="80"/>
      <c r="DV29" s="80"/>
      <c r="DW29" s="80"/>
      <c r="DX29" s="80"/>
      <c r="DY29" s="80"/>
      <c r="DZ29" s="80"/>
      <c r="EA29" s="80"/>
      <c r="EB29" s="80"/>
      <c r="EC29" s="80"/>
      <c r="ED29" s="80"/>
      <c r="EE29" s="80"/>
      <c r="EF29" s="80"/>
      <c r="EG29" s="80"/>
      <c r="EH29" s="80"/>
      <c r="EI29" s="80"/>
      <c r="EJ29" s="80"/>
      <c r="EK29" s="80"/>
      <c r="EL29" s="80"/>
      <c r="EM29" s="80"/>
      <c r="EN29" s="80"/>
      <c r="EO29" s="80"/>
      <c r="EP29" s="80"/>
      <c r="EQ29" s="80"/>
      <c r="ER29" s="80"/>
      <c r="ES29" s="80"/>
      <c r="ET29" s="80"/>
      <c r="EU29" s="80"/>
      <c r="EV29" s="80"/>
      <c r="EW29" s="6"/>
      <c r="EX29" s="6"/>
    </row>
    <row r="30" spans="1:154" ht="66">
      <c r="A30" s="81" t="s">
        <v>52</v>
      </c>
      <c r="B30" s="83" t="s">
        <v>53</v>
      </c>
      <c r="C30" s="45"/>
      <c r="D30" s="64"/>
      <c r="E30" s="64"/>
      <c r="F30" s="45">
        <v>21584</v>
      </c>
      <c r="G30" s="45">
        <v>13382</v>
      </c>
      <c r="H30" s="80"/>
      <c r="I30" s="80"/>
      <c r="J30" s="80"/>
      <c r="K30" s="80"/>
      <c r="L30" s="80"/>
      <c r="M30" s="80"/>
      <c r="N30" s="80"/>
      <c r="O30" s="80"/>
      <c r="P30" s="80"/>
      <c r="Q30" s="80"/>
      <c r="R30" s="80"/>
      <c r="S30" s="80"/>
      <c r="T30" s="80"/>
      <c r="U30" s="80"/>
      <c r="V30" s="80"/>
      <c r="W30" s="80"/>
      <c r="X30" s="80"/>
      <c r="Y30" s="80"/>
      <c r="Z30" s="80"/>
      <c r="AA30" s="80"/>
      <c r="AB30" s="80"/>
      <c r="AC30" s="80"/>
      <c r="AD30" s="80"/>
      <c r="AE30" s="80"/>
      <c r="AF30" s="80"/>
      <c r="AG30" s="80"/>
      <c r="AH30" s="80"/>
      <c r="AI30" s="80"/>
      <c r="AJ30" s="80"/>
      <c r="AK30" s="80"/>
      <c r="AL30" s="80"/>
      <c r="AM30" s="80"/>
      <c r="AN30" s="80"/>
      <c r="AO30" s="80"/>
      <c r="AP30" s="80"/>
      <c r="AQ30" s="80"/>
      <c r="AR30" s="80"/>
      <c r="AS30" s="80"/>
      <c r="AT30" s="80"/>
      <c r="AU30" s="80"/>
      <c r="AV30" s="80"/>
      <c r="AW30" s="80"/>
      <c r="AX30" s="80"/>
      <c r="AY30" s="80"/>
      <c r="AZ30" s="80"/>
      <c r="BA30" s="80"/>
      <c r="BB30" s="80"/>
      <c r="BC30" s="80"/>
      <c r="BD30" s="80"/>
      <c r="BE30" s="80"/>
      <c r="BF30" s="80"/>
      <c r="BG30" s="80"/>
      <c r="BH30" s="80"/>
      <c r="BI30" s="80"/>
      <c r="BJ30" s="80"/>
      <c r="BK30" s="80"/>
      <c r="BL30" s="80"/>
      <c r="BM30" s="80"/>
      <c r="BN30" s="80"/>
      <c r="BO30" s="80"/>
      <c r="BP30" s="80"/>
      <c r="BQ30" s="80"/>
      <c r="BR30" s="80"/>
      <c r="BS30" s="80"/>
      <c r="BT30" s="80"/>
      <c r="BU30" s="80"/>
      <c r="BV30" s="80"/>
      <c r="BW30" s="80"/>
      <c r="BX30" s="80"/>
      <c r="BY30" s="80"/>
      <c r="BZ30" s="80"/>
      <c r="CA30" s="80"/>
      <c r="CB30" s="80"/>
      <c r="CC30" s="80"/>
      <c r="CD30" s="80"/>
      <c r="CE30" s="80"/>
      <c r="CF30" s="80"/>
      <c r="CG30" s="80"/>
      <c r="CH30" s="80"/>
      <c r="CI30" s="80"/>
      <c r="CJ30" s="80"/>
      <c r="CK30" s="80"/>
      <c r="CL30" s="80"/>
      <c r="CM30" s="80"/>
      <c r="CN30" s="80"/>
      <c r="CO30" s="80"/>
      <c r="CP30" s="80"/>
      <c r="CQ30" s="80"/>
      <c r="CR30" s="80"/>
      <c r="CS30" s="80"/>
      <c r="CT30" s="80"/>
      <c r="CU30" s="80"/>
      <c r="CV30" s="80"/>
      <c r="CW30" s="80"/>
      <c r="CX30" s="80"/>
      <c r="CY30" s="80"/>
      <c r="CZ30" s="80"/>
      <c r="DA30" s="80"/>
      <c r="DB30" s="80"/>
      <c r="DC30" s="80"/>
      <c r="DD30" s="80"/>
      <c r="DE30" s="80"/>
      <c r="DF30" s="80"/>
      <c r="DG30" s="80"/>
      <c r="DH30" s="80"/>
      <c r="DI30" s="80"/>
      <c r="DJ30" s="80"/>
      <c r="DK30" s="80"/>
      <c r="DL30" s="80"/>
      <c r="DM30" s="80"/>
      <c r="DN30" s="80"/>
      <c r="DO30" s="80"/>
      <c r="DP30" s="80"/>
      <c r="DQ30" s="80"/>
      <c r="DR30" s="80"/>
      <c r="DS30" s="80"/>
      <c r="DT30" s="80"/>
      <c r="DU30" s="80"/>
      <c r="DV30" s="80"/>
      <c r="DW30" s="80"/>
      <c r="DX30" s="80"/>
      <c r="DY30" s="80"/>
      <c r="DZ30" s="80"/>
      <c r="EA30" s="80"/>
      <c r="EB30" s="80"/>
      <c r="EC30" s="80"/>
      <c r="ED30" s="80"/>
      <c r="EE30" s="80"/>
      <c r="EF30" s="80"/>
      <c r="EG30" s="80"/>
      <c r="EH30" s="80"/>
      <c r="EI30" s="80"/>
      <c r="EJ30" s="80"/>
      <c r="EK30" s="80"/>
      <c r="EL30" s="80"/>
      <c r="EM30" s="80"/>
      <c r="EN30" s="80"/>
      <c r="EO30" s="80"/>
      <c r="EP30" s="80"/>
      <c r="EQ30" s="80"/>
      <c r="ER30" s="80"/>
      <c r="ES30" s="80"/>
      <c r="ET30" s="80"/>
      <c r="EU30" s="80"/>
      <c r="EV30" s="80"/>
      <c r="EW30" s="6"/>
      <c r="EX30" s="6"/>
    </row>
    <row r="31" spans="1:154" ht="27.75" customHeight="1">
      <c r="A31" s="81" t="s">
        <v>54</v>
      </c>
      <c r="B31" s="82" t="s">
        <v>55</v>
      </c>
      <c r="C31" s="45"/>
      <c r="D31" s="64"/>
      <c r="E31" s="64"/>
      <c r="F31" s="45"/>
      <c r="G31" s="45"/>
      <c r="H31" s="80"/>
      <c r="I31" s="80"/>
      <c r="J31" s="80"/>
      <c r="K31" s="80"/>
      <c r="L31" s="80"/>
      <c r="M31" s="80"/>
      <c r="N31" s="80"/>
      <c r="O31" s="80"/>
      <c r="P31" s="80"/>
      <c r="Q31" s="80"/>
      <c r="R31" s="80"/>
      <c r="S31" s="80"/>
      <c r="T31" s="80"/>
      <c r="U31" s="80"/>
      <c r="V31" s="80"/>
      <c r="W31" s="80"/>
      <c r="X31" s="80"/>
      <c r="Y31" s="80"/>
      <c r="Z31" s="80"/>
      <c r="AA31" s="80"/>
      <c r="AB31" s="80"/>
      <c r="AC31" s="80"/>
      <c r="AD31" s="80"/>
      <c r="AE31" s="80"/>
      <c r="AF31" s="80"/>
      <c r="AG31" s="80"/>
      <c r="AH31" s="80"/>
      <c r="AI31" s="80"/>
      <c r="AJ31" s="80"/>
      <c r="AK31" s="80"/>
      <c r="AL31" s="80"/>
      <c r="AM31" s="80"/>
      <c r="AN31" s="80"/>
      <c r="AO31" s="80"/>
      <c r="AP31" s="80"/>
      <c r="AQ31" s="80"/>
      <c r="AR31" s="80"/>
      <c r="AS31" s="80"/>
      <c r="AT31" s="80"/>
      <c r="AU31" s="80"/>
      <c r="AV31" s="80"/>
      <c r="AW31" s="80"/>
      <c r="AX31" s="80"/>
      <c r="AY31" s="80"/>
      <c r="AZ31" s="80"/>
      <c r="BA31" s="80"/>
      <c r="BB31" s="80"/>
      <c r="BC31" s="80"/>
      <c r="BD31" s="80"/>
      <c r="BE31" s="80"/>
      <c r="BF31" s="80"/>
      <c r="BG31" s="80"/>
      <c r="BH31" s="80"/>
      <c r="BI31" s="80"/>
      <c r="BJ31" s="80"/>
      <c r="BK31" s="80"/>
      <c r="BL31" s="80"/>
      <c r="BM31" s="80"/>
      <c r="BN31" s="80"/>
      <c r="BO31" s="80"/>
      <c r="BP31" s="80"/>
      <c r="BQ31" s="80"/>
      <c r="BR31" s="80"/>
      <c r="BS31" s="80"/>
      <c r="BT31" s="80"/>
      <c r="BU31" s="80"/>
      <c r="BV31" s="80"/>
      <c r="BW31" s="80"/>
      <c r="BX31" s="80"/>
      <c r="BY31" s="80"/>
      <c r="BZ31" s="80"/>
      <c r="CA31" s="80"/>
      <c r="CB31" s="80"/>
      <c r="CC31" s="80"/>
      <c r="CD31" s="80"/>
      <c r="CE31" s="80"/>
      <c r="CF31" s="80"/>
      <c r="CG31" s="80"/>
      <c r="CH31" s="80"/>
      <c r="CI31" s="80"/>
      <c r="CJ31" s="80"/>
      <c r="CK31" s="80"/>
      <c r="CL31" s="80"/>
      <c r="CM31" s="80"/>
      <c r="CN31" s="80"/>
      <c r="CO31" s="80"/>
      <c r="CP31" s="80"/>
      <c r="CQ31" s="80"/>
      <c r="CR31" s="80"/>
      <c r="CS31" s="80"/>
      <c r="CT31" s="80"/>
      <c r="CU31" s="80"/>
      <c r="CV31" s="80"/>
      <c r="CW31" s="80"/>
      <c r="CX31" s="80"/>
      <c r="CY31" s="80"/>
      <c r="CZ31" s="80"/>
      <c r="DA31" s="80"/>
      <c r="DB31" s="80"/>
      <c r="DC31" s="80"/>
      <c r="DD31" s="80"/>
      <c r="DE31" s="80"/>
      <c r="DF31" s="80"/>
      <c r="DG31" s="80"/>
      <c r="DH31" s="80"/>
      <c r="DI31" s="80"/>
      <c r="DJ31" s="80"/>
      <c r="DK31" s="80"/>
      <c r="DL31" s="80"/>
      <c r="DM31" s="80"/>
      <c r="DN31" s="80"/>
      <c r="DO31" s="80"/>
      <c r="DP31" s="80"/>
      <c r="DQ31" s="80"/>
      <c r="DR31" s="80"/>
      <c r="DS31" s="80"/>
      <c r="DT31" s="80"/>
      <c r="DU31" s="80"/>
      <c r="DV31" s="80"/>
      <c r="DW31" s="80"/>
      <c r="DX31" s="80"/>
      <c r="DY31" s="80"/>
      <c r="DZ31" s="80"/>
      <c r="EA31" s="80"/>
      <c r="EB31" s="80"/>
      <c r="EC31" s="80"/>
      <c r="ED31" s="80"/>
      <c r="EE31" s="80"/>
      <c r="EF31" s="80"/>
      <c r="EG31" s="80"/>
      <c r="EH31" s="80"/>
      <c r="EI31" s="80"/>
      <c r="EJ31" s="80"/>
      <c r="EK31" s="80"/>
      <c r="EL31" s="80"/>
      <c r="EM31" s="80"/>
      <c r="EN31" s="80"/>
      <c r="EO31" s="80"/>
      <c r="EP31" s="80"/>
      <c r="EQ31" s="80"/>
      <c r="ER31" s="80"/>
      <c r="ES31" s="80"/>
      <c r="ET31" s="80"/>
      <c r="EU31" s="80"/>
      <c r="EV31" s="80"/>
      <c r="EW31" s="6"/>
      <c r="EX31" s="6"/>
    </row>
    <row r="32" spans="1:154">
      <c r="A32" s="81" t="s">
        <v>56</v>
      </c>
      <c r="B32" s="82" t="s">
        <v>57</v>
      </c>
      <c r="C32" s="45"/>
      <c r="D32" s="64"/>
      <c r="E32" s="64"/>
      <c r="F32" s="45">
        <v>27501</v>
      </c>
      <c r="G32" s="45">
        <v>8770</v>
      </c>
      <c r="H32" s="80"/>
      <c r="I32" s="80"/>
      <c r="J32" s="80"/>
      <c r="K32" s="80"/>
      <c r="L32" s="80"/>
      <c r="M32" s="80"/>
      <c r="N32" s="80"/>
      <c r="O32" s="80"/>
      <c r="P32" s="80"/>
      <c r="Q32" s="80"/>
      <c r="R32" s="80"/>
      <c r="S32" s="80"/>
      <c r="T32" s="80"/>
      <c r="U32" s="80"/>
      <c r="V32" s="80"/>
      <c r="W32" s="80"/>
      <c r="X32" s="80"/>
      <c r="Y32" s="80"/>
      <c r="Z32" s="80"/>
      <c r="AA32" s="80"/>
      <c r="AB32" s="80"/>
      <c r="AC32" s="80"/>
      <c r="AD32" s="80"/>
      <c r="AE32" s="80"/>
      <c r="AF32" s="80"/>
      <c r="AG32" s="80"/>
      <c r="AH32" s="80"/>
      <c r="AI32" s="80"/>
      <c r="AJ32" s="80"/>
      <c r="AK32" s="80"/>
      <c r="AL32" s="80"/>
      <c r="AM32" s="80"/>
      <c r="AN32" s="80"/>
      <c r="AO32" s="80"/>
      <c r="AP32" s="80"/>
      <c r="AQ32" s="80"/>
      <c r="AR32" s="80"/>
      <c r="AS32" s="80"/>
      <c r="AT32" s="80"/>
      <c r="AU32" s="80"/>
      <c r="AV32" s="80"/>
      <c r="AW32" s="80"/>
      <c r="AX32" s="80"/>
      <c r="AY32" s="80"/>
      <c r="AZ32" s="80"/>
      <c r="BA32" s="80"/>
      <c r="BB32" s="80"/>
      <c r="BC32" s="80"/>
      <c r="BD32" s="80"/>
      <c r="BE32" s="80"/>
      <c r="BF32" s="80"/>
      <c r="BG32" s="80"/>
      <c r="BH32" s="80"/>
      <c r="BI32" s="80"/>
      <c r="BJ32" s="80"/>
      <c r="BK32" s="80"/>
      <c r="BL32" s="80"/>
      <c r="BM32" s="80"/>
      <c r="BN32" s="80"/>
      <c r="BO32" s="80"/>
      <c r="BP32" s="80"/>
      <c r="BQ32" s="80"/>
      <c r="BR32" s="80"/>
      <c r="BS32" s="80"/>
      <c r="BT32" s="80"/>
      <c r="BU32" s="80"/>
      <c r="BV32" s="80"/>
      <c r="BW32" s="80"/>
      <c r="BX32" s="80"/>
      <c r="BY32" s="80"/>
      <c r="BZ32" s="80"/>
      <c r="CA32" s="80"/>
      <c r="CB32" s="80"/>
      <c r="CC32" s="80"/>
      <c r="CD32" s="80"/>
      <c r="CE32" s="80"/>
      <c r="CF32" s="80"/>
      <c r="CG32" s="80"/>
      <c r="CH32" s="80"/>
      <c r="CI32" s="80"/>
      <c r="CJ32" s="80"/>
      <c r="CK32" s="80"/>
      <c r="CL32" s="80"/>
      <c r="CM32" s="80"/>
      <c r="CN32" s="80"/>
      <c r="CO32" s="80"/>
      <c r="CP32" s="80"/>
      <c r="CQ32" s="80"/>
      <c r="CR32" s="80"/>
      <c r="CS32" s="80"/>
      <c r="CT32" s="80"/>
      <c r="CU32" s="80"/>
      <c r="CV32" s="80"/>
      <c r="CW32" s="80"/>
      <c r="CX32" s="80"/>
      <c r="CY32" s="80"/>
      <c r="CZ32" s="80"/>
      <c r="DA32" s="80"/>
      <c r="DB32" s="80"/>
      <c r="DC32" s="80"/>
      <c r="DD32" s="80"/>
      <c r="DE32" s="80"/>
      <c r="DF32" s="80"/>
      <c r="DG32" s="80"/>
      <c r="DH32" s="80"/>
      <c r="DI32" s="80"/>
      <c r="DJ32" s="80"/>
      <c r="DK32" s="80"/>
      <c r="DL32" s="80"/>
      <c r="DM32" s="80"/>
      <c r="DN32" s="80"/>
      <c r="DO32" s="80"/>
      <c r="DP32" s="80"/>
      <c r="DQ32" s="80"/>
      <c r="DR32" s="80"/>
      <c r="DS32" s="80"/>
      <c r="DT32" s="80"/>
      <c r="DU32" s="80"/>
      <c r="DV32" s="80"/>
      <c r="DW32" s="80"/>
      <c r="DX32" s="80"/>
      <c r="DY32" s="80"/>
      <c r="DZ32" s="80"/>
      <c r="EA32" s="80"/>
      <c r="EB32" s="80"/>
      <c r="EC32" s="80"/>
      <c r="ED32" s="80"/>
      <c r="EE32" s="80"/>
      <c r="EF32" s="80"/>
      <c r="EG32" s="80"/>
      <c r="EH32" s="80"/>
      <c r="EI32" s="80"/>
      <c r="EJ32" s="80"/>
      <c r="EK32" s="80"/>
      <c r="EL32" s="80"/>
      <c r="EM32" s="80"/>
      <c r="EN32" s="80"/>
      <c r="EO32" s="80"/>
      <c r="EP32" s="80"/>
      <c r="EQ32" s="80"/>
      <c r="ER32" s="80"/>
      <c r="ES32" s="80"/>
      <c r="ET32" s="80"/>
      <c r="EU32" s="80"/>
      <c r="EV32" s="80"/>
      <c r="EW32" s="6"/>
      <c r="EX32" s="6"/>
    </row>
    <row r="33" spans="1:154">
      <c r="A33" s="81" t="s">
        <v>58</v>
      </c>
      <c r="B33" s="82" t="s">
        <v>59</v>
      </c>
      <c r="C33" s="45"/>
      <c r="D33" s="64"/>
      <c r="E33" s="64"/>
      <c r="F33" s="45"/>
      <c r="G33" s="45"/>
      <c r="H33" s="80"/>
      <c r="I33" s="80"/>
      <c r="J33" s="80"/>
      <c r="K33" s="80"/>
      <c r="L33" s="80"/>
      <c r="M33" s="80"/>
      <c r="N33" s="80"/>
      <c r="O33" s="80"/>
      <c r="P33" s="80"/>
      <c r="Q33" s="80"/>
      <c r="R33" s="80"/>
      <c r="S33" s="80"/>
      <c r="T33" s="80"/>
      <c r="U33" s="80"/>
      <c r="V33" s="80"/>
      <c r="W33" s="80"/>
      <c r="X33" s="80"/>
      <c r="Y33" s="80"/>
      <c r="Z33" s="80"/>
      <c r="AA33" s="80"/>
      <c r="AB33" s="80"/>
      <c r="AC33" s="80"/>
      <c r="AD33" s="80"/>
      <c r="AE33" s="80"/>
      <c r="AF33" s="80"/>
      <c r="AG33" s="80"/>
      <c r="AH33" s="80"/>
      <c r="AI33" s="80"/>
      <c r="AJ33" s="80"/>
      <c r="AK33" s="80"/>
      <c r="AL33" s="80"/>
      <c r="AM33" s="80"/>
      <c r="AN33" s="80"/>
      <c r="AO33" s="80"/>
      <c r="AP33" s="80"/>
      <c r="AQ33" s="80"/>
      <c r="AR33" s="80"/>
      <c r="AS33" s="80"/>
      <c r="AT33" s="80"/>
      <c r="AU33" s="80"/>
      <c r="AV33" s="80"/>
      <c r="AW33" s="80"/>
      <c r="AX33" s="80"/>
      <c r="AY33" s="80"/>
      <c r="AZ33" s="80"/>
      <c r="BA33" s="80"/>
      <c r="BB33" s="80"/>
      <c r="BC33" s="80"/>
      <c r="BD33" s="80"/>
      <c r="BE33" s="80"/>
      <c r="BF33" s="80"/>
      <c r="BG33" s="80"/>
      <c r="BH33" s="80"/>
      <c r="BI33" s="80"/>
      <c r="BJ33" s="80"/>
      <c r="BK33" s="80"/>
      <c r="BL33" s="80"/>
      <c r="BM33" s="80"/>
      <c r="BN33" s="80"/>
      <c r="BO33" s="80"/>
      <c r="BP33" s="80"/>
      <c r="BQ33" s="80"/>
      <c r="BR33" s="80"/>
      <c r="BS33" s="80"/>
      <c r="BT33" s="80"/>
      <c r="BU33" s="80"/>
      <c r="BV33" s="80"/>
      <c r="BW33" s="80"/>
      <c r="BX33" s="80"/>
      <c r="BY33" s="80"/>
      <c r="BZ33" s="80"/>
      <c r="CA33" s="80"/>
      <c r="CB33" s="80"/>
      <c r="CC33" s="80"/>
      <c r="CD33" s="80"/>
      <c r="CE33" s="80"/>
      <c r="CF33" s="80"/>
      <c r="CG33" s="80"/>
      <c r="CH33" s="80"/>
      <c r="CI33" s="80"/>
      <c r="CJ33" s="80"/>
      <c r="CK33" s="80"/>
      <c r="CL33" s="80"/>
      <c r="CM33" s="80"/>
      <c r="CN33" s="80"/>
      <c r="CO33" s="80"/>
      <c r="CP33" s="80"/>
      <c r="CQ33" s="80"/>
      <c r="CR33" s="80"/>
      <c r="CS33" s="80"/>
      <c r="CT33" s="80"/>
      <c r="CU33" s="80"/>
      <c r="CV33" s="80"/>
      <c r="CW33" s="80"/>
      <c r="CX33" s="80"/>
      <c r="CY33" s="80"/>
      <c r="CZ33" s="80"/>
      <c r="DA33" s="80"/>
      <c r="DB33" s="80"/>
      <c r="DC33" s="80"/>
      <c r="DD33" s="80"/>
      <c r="DE33" s="80"/>
      <c r="DF33" s="80"/>
      <c r="DG33" s="80"/>
      <c r="DH33" s="80"/>
      <c r="DI33" s="80"/>
      <c r="DJ33" s="80"/>
      <c r="DK33" s="80"/>
      <c r="DL33" s="80"/>
      <c r="DM33" s="80"/>
      <c r="DN33" s="80"/>
      <c r="DO33" s="80"/>
      <c r="DP33" s="80"/>
      <c r="DQ33" s="80"/>
      <c r="DR33" s="80"/>
      <c r="DS33" s="80"/>
      <c r="DT33" s="80"/>
      <c r="DU33" s="80"/>
      <c r="DV33" s="80"/>
      <c r="DW33" s="80"/>
      <c r="DX33" s="80"/>
      <c r="DY33" s="80"/>
      <c r="DZ33" s="80"/>
      <c r="EA33" s="80"/>
      <c r="EB33" s="80"/>
      <c r="EC33" s="80"/>
      <c r="ED33" s="80"/>
      <c r="EE33" s="80"/>
      <c r="EF33" s="80"/>
      <c r="EG33" s="80"/>
      <c r="EH33" s="80"/>
      <c r="EI33" s="80"/>
      <c r="EJ33" s="80"/>
      <c r="EK33" s="80"/>
      <c r="EL33" s="80"/>
      <c r="EM33" s="80"/>
      <c r="EN33" s="80"/>
      <c r="EO33" s="80"/>
      <c r="EP33" s="80"/>
      <c r="EQ33" s="80"/>
      <c r="ER33" s="80"/>
      <c r="ES33" s="80"/>
      <c r="ET33" s="80"/>
      <c r="EU33" s="80"/>
      <c r="EV33" s="80"/>
      <c r="EW33" s="6"/>
      <c r="EX33" s="6"/>
    </row>
    <row r="34" spans="1:154">
      <c r="A34" s="81" t="s">
        <v>60</v>
      </c>
      <c r="B34" s="82" t="s">
        <v>61</v>
      </c>
      <c r="C34" s="45"/>
      <c r="D34" s="64"/>
      <c r="E34" s="64"/>
      <c r="F34" s="45"/>
      <c r="G34" s="45"/>
      <c r="H34" s="80"/>
      <c r="I34" s="80"/>
      <c r="J34" s="80"/>
      <c r="K34" s="80"/>
      <c r="L34" s="80"/>
      <c r="M34" s="80"/>
      <c r="N34" s="80"/>
      <c r="O34" s="80"/>
      <c r="P34" s="80"/>
      <c r="Q34" s="80"/>
      <c r="R34" s="80"/>
      <c r="S34" s="80"/>
      <c r="T34" s="80"/>
      <c r="U34" s="80"/>
      <c r="V34" s="80"/>
      <c r="W34" s="80"/>
      <c r="X34" s="80"/>
      <c r="Y34" s="80"/>
      <c r="Z34" s="80"/>
      <c r="AA34" s="80"/>
      <c r="AB34" s="80"/>
      <c r="AC34" s="80"/>
      <c r="AD34" s="80"/>
      <c r="AE34" s="80"/>
      <c r="AF34" s="80"/>
      <c r="AG34" s="80"/>
      <c r="AH34" s="80"/>
      <c r="AI34" s="80"/>
      <c r="AJ34" s="80"/>
      <c r="AK34" s="80"/>
      <c r="AL34" s="80"/>
      <c r="AM34" s="80"/>
      <c r="AN34" s="80"/>
      <c r="AO34" s="80"/>
      <c r="AP34" s="80"/>
      <c r="AQ34" s="80"/>
      <c r="AR34" s="80"/>
      <c r="AS34" s="80"/>
      <c r="AT34" s="80"/>
      <c r="AU34" s="80"/>
      <c r="AV34" s="80"/>
      <c r="AW34" s="80"/>
      <c r="AX34" s="80"/>
      <c r="AY34" s="80"/>
      <c r="AZ34" s="80"/>
      <c r="BA34" s="80"/>
      <c r="BB34" s="80"/>
      <c r="BC34" s="80"/>
      <c r="BD34" s="80"/>
      <c r="BE34" s="80"/>
      <c r="BF34" s="80"/>
      <c r="BG34" s="80"/>
      <c r="BH34" s="80"/>
      <c r="BI34" s="80"/>
      <c r="BJ34" s="80"/>
      <c r="BK34" s="80"/>
      <c r="BL34" s="80"/>
      <c r="BM34" s="80"/>
      <c r="BN34" s="80"/>
      <c r="BO34" s="80"/>
      <c r="BP34" s="80"/>
      <c r="BQ34" s="80"/>
      <c r="BR34" s="80"/>
      <c r="BS34" s="80"/>
      <c r="BT34" s="80"/>
      <c r="BU34" s="80"/>
      <c r="BV34" s="80"/>
      <c r="BW34" s="80"/>
      <c r="BX34" s="80"/>
      <c r="BY34" s="80"/>
      <c r="BZ34" s="80"/>
      <c r="CA34" s="80"/>
      <c r="CB34" s="80"/>
      <c r="CC34" s="80"/>
      <c r="CD34" s="80"/>
      <c r="CE34" s="80"/>
      <c r="CF34" s="80"/>
      <c r="CG34" s="80"/>
      <c r="CH34" s="80"/>
      <c r="CI34" s="80"/>
      <c r="CJ34" s="80"/>
      <c r="CK34" s="80"/>
      <c r="CL34" s="80"/>
      <c r="CM34" s="80"/>
      <c r="CN34" s="80"/>
      <c r="CO34" s="80"/>
      <c r="CP34" s="80"/>
      <c r="CQ34" s="80"/>
      <c r="CR34" s="80"/>
      <c r="CS34" s="80"/>
      <c r="CT34" s="80"/>
      <c r="CU34" s="80"/>
      <c r="CV34" s="80"/>
      <c r="CW34" s="80"/>
      <c r="CX34" s="80"/>
      <c r="CY34" s="80"/>
      <c r="CZ34" s="80"/>
      <c r="DA34" s="80"/>
      <c r="DB34" s="80"/>
      <c r="DC34" s="80"/>
      <c r="DD34" s="80"/>
      <c r="DE34" s="80"/>
      <c r="DF34" s="80"/>
      <c r="DG34" s="80"/>
      <c r="DH34" s="80"/>
      <c r="DI34" s="80"/>
      <c r="DJ34" s="80"/>
      <c r="DK34" s="80"/>
      <c r="DL34" s="80"/>
      <c r="DM34" s="80"/>
      <c r="DN34" s="80"/>
      <c r="DO34" s="80"/>
      <c r="DP34" s="80"/>
      <c r="DQ34" s="80"/>
      <c r="DR34" s="80"/>
      <c r="DS34" s="80"/>
      <c r="DT34" s="80"/>
      <c r="DU34" s="80"/>
      <c r="DV34" s="80"/>
      <c r="DW34" s="80"/>
      <c r="DX34" s="80"/>
      <c r="DY34" s="80"/>
      <c r="DZ34" s="80"/>
      <c r="EA34" s="80"/>
      <c r="EB34" s="80"/>
      <c r="EC34" s="80"/>
      <c r="ED34" s="80"/>
      <c r="EE34" s="80"/>
      <c r="EF34" s="80"/>
      <c r="EG34" s="80"/>
      <c r="EH34" s="80"/>
      <c r="EI34" s="80"/>
      <c r="EJ34" s="80"/>
      <c r="EK34" s="80"/>
      <c r="EL34" s="80"/>
      <c r="EM34" s="80"/>
      <c r="EN34" s="80"/>
      <c r="EO34" s="80"/>
      <c r="EP34" s="80"/>
      <c r="EQ34" s="80"/>
      <c r="ER34" s="80"/>
      <c r="ES34" s="80"/>
      <c r="ET34" s="80"/>
      <c r="EU34" s="80"/>
      <c r="EV34" s="80"/>
      <c r="EW34" s="6"/>
      <c r="EX34" s="6"/>
    </row>
    <row r="35" spans="1:154" ht="28.5">
      <c r="A35" s="81" t="s">
        <v>62</v>
      </c>
      <c r="B35" s="85" t="s">
        <v>63</v>
      </c>
      <c r="C35" s="45"/>
      <c r="D35" s="64"/>
      <c r="E35" s="64"/>
      <c r="F35" s="45"/>
      <c r="G35" s="45"/>
      <c r="H35" s="80"/>
      <c r="I35" s="80"/>
      <c r="J35" s="80"/>
      <c r="K35" s="80"/>
      <c r="L35" s="80"/>
      <c r="M35" s="80"/>
      <c r="N35" s="80"/>
      <c r="O35" s="80"/>
      <c r="P35" s="80"/>
      <c r="Q35" s="80"/>
      <c r="R35" s="80"/>
      <c r="S35" s="80"/>
      <c r="T35" s="80"/>
      <c r="U35" s="80"/>
      <c r="V35" s="80"/>
      <c r="W35" s="80"/>
      <c r="X35" s="80"/>
      <c r="Y35" s="80"/>
      <c r="Z35" s="80"/>
      <c r="AA35" s="80"/>
      <c r="AB35" s="80"/>
      <c r="AC35" s="80"/>
      <c r="AD35" s="80"/>
      <c r="AE35" s="80"/>
      <c r="AF35" s="80"/>
      <c r="AG35" s="80"/>
      <c r="AH35" s="80"/>
      <c r="AI35" s="80"/>
      <c r="AJ35" s="80"/>
      <c r="AK35" s="80"/>
      <c r="AL35" s="80"/>
      <c r="AM35" s="80"/>
      <c r="AN35" s="80"/>
      <c r="AO35" s="80"/>
      <c r="AP35" s="80"/>
      <c r="AQ35" s="80"/>
      <c r="AR35" s="80"/>
      <c r="AS35" s="80"/>
      <c r="AT35" s="80"/>
      <c r="AU35" s="80"/>
      <c r="AV35" s="80"/>
      <c r="AW35" s="80"/>
      <c r="AX35" s="80"/>
      <c r="AY35" s="80"/>
      <c r="AZ35" s="80"/>
      <c r="BA35" s="80"/>
      <c r="BB35" s="80"/>
      <c r="BC35" s="80"/>
      <c r="BD35" s="80"/>
      <c r="BE35" s="80"/>
      <c r="BF35" s="80"/>
      <c r="BG35" s="80"/>
      <c r="BH35" s="80"/>
      <c r="BI35" s="80"/>
      <c r="BJ35" s="80"/>
      <c r="BK35" s="80"/>
      <c r="BL35" s="80"/>
      <c r="BM35" s="80"/>
      <c r="BN35" s="80"/>
      <c r="BO35" s="80"/>
      <c r="BP35" s="80"/>
      <c r="BQ35" s="80"/>
      <c r="BR35" s="80"/>
      <c r="BS35" s="80"/>
      <c r="BT35" s="80"/>
      <c r="BU35" s="80"/>
      <c r="BV35" s="80"/>
      <c r="BW35" s="80"/>
      <c r="BX35" s="80"/>
      <c r="BY35" s="80"/>
      <c r="BZ35" s="80"/>
      <c r="CA35" s="80"/>
      <c r="CB35" s="80"/>
      <c r="CC35" s="80"/>
      <c r="CD35" s="80"/>
      <c r="CE35" s="80"/>
      <c r="CF35" s="80"/>
      <c r="CG35" s="80"/>
      <c r="CH35" s="80"/>
      <c r="CI35" s="80"/>
      <c r="CJ35" s="80"/>
      <c r="CK35" s="80"/>
      <c r="CL35" s="80"/>
      <c r="CM35" s="80"/>
      <c r="CN35" s="80"/>
      <c r="CO35" s="80"/>
      <c r="CP35" s="80"/>
      <c r="CQ35" s="80"/>
      <c r="CR35" s="80"/>
      <c r="CS35" s="80"/>
      <c r="CT35" s="80"/>
      <c r="CU35" s="80"/>
      <c r="CV35" s="80"/>
      <c r="CW35" s="80"/>
      <c r="CX35" s="80"/>
      <c r="CY35" s="80"/>
      <c r="CZ35" s="80"/>
      <c r="DA35" s="80"/>
      <c r="DB35" s="80"/>
      <c r="DC35" s="80"/>
      <c r="DD35" s="80"/>
      <c r="DE35" s="80"/>
      <c r="DF35" s="80"/>
      <c r="DG35" s="80"/>
      <c r="DH35" s="80"/>
      <c r="DI35" s="80"/>
      <c r="DJ35" s="80"/>
      <c r="DK35" s="80"/>
      <c r="DL35" s="80"/>
      <c r="DM35" s="80"/>
      <c r="DN35" s="80"/>
      <c r="DO35" s="80"/>
      <c r="DP35" s="80"/>
      <c r="DQ35" s="80"/>
      <c r="DR35" s="80"/>
      <c r="DS35" s="80"/>
      <c r="DT35" s="80"/>
      <c r="DU35" s="80"/>
      <c r="DV35" s="80"/>
      <c r="DW35" s="80"/>
      <c r="DX35" s="80"/>
      <c r="DY35" s="80"/>
      <c r="DZ35" s="80"/>
      <c r="EA35" s="80"/>
      <c r="EB35" s="80"/>
      <c r="EC35" s="80"/>
      <c r="ED35" s="80"/>
      <c r="EE35" s="80"/>
      <c r="EF35" s="80"/>
      <c r="EG35" s="80"/>
      <c r="EH35" s="80"/>
      <c r="EI35" s="80"/>
      <c r="EJ35" s="80"/>
      <c r="EK35" s="80"/>
      <c r="EL35" s="80"/>
      <c r="EM35" s="80"/>
      <c r="EN35" s="80"/>
      <c r="EO35" s="80"/>
      <c r="EP35" s="80"/>
      <c r="EQ35" s="80"/>
      <c r="ER35" s="80"/>
      <c r="ES35" s="80"/>
      <c r="ET35" s="80"/>
      <c r="EU35" s="80"/>
      <c r="EV35" s="80"/>
      <c r="EW35" s="6"/>
      <c r="EX35" s="6"/>
    </row>
    <row r="36" spans="1:154" ht="45">
      <c r="A36" s="81" t="s">
        <v>64</v>
      </c>
      <c r="B36" s="82" t="s">
        <v>65</v>
      </c>
      <c r="C36" s="45"/>
      <c r="D36" s="64">
        <v>3000</v>
      </c>
      <c r="E36" s="64">
        <v>1000</v>
      </c>
      <c r="F36" s="45">
        <v>114</v>
      </c>
      <c r="G36" s="45">
        <v>55</v>
      </c>
      <c r="H36" s="80"/>
      <c r="I36" s="80"/>
      <c r="J36" s="80"/>
      <c r="K36" s="80"/>
      <c r="L36" s="80"/>
      <c r="M36" s="80"/>
      <c r="N36" s="80"/>
      <c r="O36" s="80"/>
      <c r="P36" s="80"/>
      <c r="Q36" s="80"/>
      <c r="R36" s="80"/>
      <c r="S36" s="80"/>
      <c r="T36" s="80"/>
      <c r="U36" s="80"/>
      <c r="V36" s="80"/>
      <c r="W36" s="80"/>
      <c r="X36" s="80"/>
      <c r="Y36" s="80"/>
      <c r="Z36" s="80"/>
      <c r="AA36" s="80"/>
      <c r="AB36" s="80"/>
      <c r="AC36" s="80"/>
      <c r="AD36" s="80"/>
      <c r="AE36" s="80"/>
      <c r="AF36" s="80"/>
      <c r="AG36" s="80"/>
      <c r="AH36" s="80"/>
      <c r="AI36" s="80"/>
      <c r="AJ36" s="80"/>
      <c r="AK36" s="80"/>
      <c r="AL36" s="80"/>
      <c r="AM36" s="80"/>
      <c r="AN36" s="80"/>
      <c r="AO36" s="80"/>
      <c r="AP36" s="80"/>
      <c r="AQ36" s="80"/>
      <c r="AR36" s="80"/>
      <c r="AS36" s="80"/>
      <c r="AT36" s="80"/>
      <c r="AU36" s="80"/>
      <c r="AV36" s="80"/>
      <c r="AW36" s="80"/>
      <c r="AX36" s="80"/>
      <c r="AY36" s="80"/>
      <c r="AZ36" s="80"/>
      <c r="BA36" s="80"/>
      <c r="BB36" s="80"/>
      <c r="BC36" s="80"/>
      <c r="BD36" s="80"/>
      <c r="BE36" s="80"/>
      <c r="BF36" s="80"/>
      <c r="BG36" s="80"/>
      <c r="BH36" s="80"/>
      <c r="BI36" s="80"/>
      <c r="BJ36" s="80"/>
      <c r="BK36" s="80"/>
      <c r="BL36" s="80"/>
      <c r="BM36" s="80"/>
      <c r="BN36" s="80"/>
      <c r="BO36" s="80"/>
      <c r="BP36" s="80"/>
      <c r="BQ36" s="80"/>
      <c r="BR36" s="80"/>
      <c r="BS36" s="80"/>
      <c r="BT36" s="80"/>
      <c r="BU36" s="80"/>
      <c r="BV36" s="80"/>
      <c r="BW36" s="80"/>
      <c r="BX36" s="80"/>
      <c r="BY36" s="80"/>
      <c r="BZ36" s="80"/>
      <c r="CA36" s="80"/>
      <c r="CB36" s="80"/>
      <c r="CC36" s="80"/>
      <c r="CD36" s="80"/>
      <c r="CE36" s="80"/>
      <c r="CF36" s="80"/>
      <c r="CG36" s="80"/>
      <c r="CH36" s="80"/>
      <c r="CI36" s="80"/>
      <c r="CJ36" s="80"/>
      <c r="CK36" s="80"/>
      <c r="CL36" s="80"/>
      <c r="CM36" s="80"/>
      <c r="CN36" s="80"/>
      <c r="CO36" s="80"/>
      <c r="CP36" s="80"/>
      <c r="CQ36" s="80"/>
      <c r="CR36" s="80"/>
      <c r="CS36" s="80"/>
      <c r="CT36" s="80"/>
      <c r="CU36" s="80"/>
      <c r="CV36" s="80"/>
      <c r="CW36" s="80"/>
      <c r="CX36" s="80"/>
      <c r="CY36" s="80"/>
      <c r="CZ36" s="80"/>
      <c r="DA36" s="80"/>
      <c r="DB36" s="80"/>
      <c r="DC36" s="80"/>
      <c r="DD36" s="80"/>
      <c r="DE36" s="80"/>
      <c r="DF36" s="80"/>
      <c r="DG36" s="80"/>
      <c r="DH36" s="80"/>
      <c r="DI36" s="80"/>
      <c r="DJ36" s="80"/>
      <c r="DK36" s="80"/>
      <c r="DL36" s="80"/>
      <c r="DM36" s="80"/>
      <c r="DN36" s="80"/>
      <c r="DO36" s="80"/>
      <c r="DP36" s="80"/>
      <c r="DQ36" s="80"/>
      <c r="DR36" s="80"/>
      <c r="DS36" s="80"/>
      <c r="DT36" s="80"/>
      <c r="DU36" s="80"/>
      <c r="DV36" s="80"/>
      <c r="DW36" s="80"/>
      <c r="DX36" s="80"/>
      <c r="DY36" s="80"/>
      <c r="DZ36" s="80"/>
      <c r="EA36" s="80"/>
      <c r="EB36" s="80"/>
      <c r="EC36" s="80"/>
      <c r="ED36" s="80"/>
      <c r="EE36" s="80"/>
      <c r="EF36" s="80"/>
      <c r="EG36" s="80"/>
      <c r="EH36" s="80"/>
      <c r="EI36" s="80"/>
      <c r="EJ36" s="80"/>
      <c r="EK36" s="80"/>
      <c r="EL36" s="80"/>
      <c r="EM36" s="80"/>
      <c r="EN36" s="80"/>
      <c r="EO36" s="80"/>
      <c r="EP36" s="80"/>
      <c r="EQ36" s="80"/>
      <c r="ER36" s="80"/>
      <c r="ES36" s="80"/>
      <c r="ET36" s="80"/>
      <c r="EU36" s="80"/>
      <c r="EV36" s="80"/>
      <c r="EW36" s="6"/>
      <c r="EX36" s="6"/>
    </row>
    <row r="37" spans="1:154" ht="60">
      <c r="A37" s="81" t="s">
        <v>66</v>
      </c>
      <c r="B37" s="82" t="s">
        <v>67</v>
      </c>
      <c r="C37" s="45"/>
      <c r="D37" s="64"/>
      <c r="E37" s="64"/>
      <c r="F37" s="45">
        <v>-3</v>
      </c>
      <c r="G37" s="45">
        <v>-35</v>
      </c>
      <c r="H37" s="80"/>
      <c r="I37" s="80"/>
      <c r="J37" s="80"/>
      <c r="K37" s="80"/>
      <c r="L37" s="80"/>
      <c r="M37" s="80"/>
      <c r="N37" s="80"/>
      <c r="O37" s="80"/>
      <c r="P37" s="80"/>
      <c r="Q37" s="80"/>
      <c r="R37" s="80"/>
      <c r="S37" s="80"/>
      <c r="T37" s="80"/>
      <c r="U37" s="80"/>
      <c r="V37" s="80"/>
      <c r="W37" s="80"/>
      <c r="X37" s="80"/>
      <c r="Y37" s="80"/>
      <c r="Z37" s="80"/>
      <c r="AA37" s="80"/>
      <c r="AB37" s="80"/>
      <c r="AC37" s="80"/>
      <c r="AD37" s="80"/>
      <c r="AE37" s="80"/>
      <c r="AF37" s="80"/>
      <c r="AG37" s="80"/>
      <c r="AH37" s="80"/>
      <c r="AI37" s="80"/>
      <c r="AJ37" s="80"/>
      <c r="AK37" s="80"/>
      <c r="AL37" s="80"/>
      <c r="AM37" s="80"/>
      <c r="AN37" s="80"/>
      <c r="AO37" s="80"/>
      <c r="AP37" s="80"/>
      <c r="AQ37" s="80"/>
      <c r="AR37" s="80"/>
      <c r="AS37" s="80"/>
      <c r="AT37" s="80"/>
      <c r="AU37" s="80"/>
      <c r="AV37" s="80"/>
      <c r="AW37" s="80"/>
      <c r="AX37" s="80"/>
      <c r="AY37" s="80"/>
      <c r="AZ37" s="80"/>
      <c r="BA37" s="80"/>
      <c r="BB37" s="80"/>
      <c r="BC37" s="80"/>
      <c r="BD37" s="80"/>
      <c r="BE37" s="80"/>
      <c r="BF37" s="80"/>
      <c r="BG37" s="80"/>
      <c r="BH37" s="80"/>
      <c r="BI37" s="80"/>
      <c r="BJ37" s="80"/>
      <c r="BK37" s="80"/>
      <c r="BL37" s="80"/>
      <c r="BM37" s="80"/>
      <c r="BN37" s="80"/>
      <c r="BO37" s="80"/>
      <c r="BP37" s="80"/>
      <c r="BQ37" s="80"/>
      <c r="BR37" s="80"/>
      <c r="BS37" s="80"/>
      <c r="BT37" s="80"/>
      <c r="BU37" s="80"/>
      <c r="BV37" s="80"/>
      <c r="BW37" s="80"/>
      <c r="BX37" s="80"/>
      <c r="BY37" s="80"/>
      <c r="BZ37" s="80"/>
      <c r="CA37" s="80"/>
      <c r="CB37" s="80"/>
      <c r="CC37" s="80"/>
      <c r="CD37" s="80"/>
      <c r="CE37" s="80"/>
      <c r="CF37" s="80"/>
      <c r="CG37" s="80"/>
      <c r="CH37" s="80"/>
      <c r="CI37" s="80"/>
      <c r="CJ37" s="80"/>
      <c r="CK37" s="80"/>
      <c r="CL37" s="80"/>
      <c r="CM37" s="80"/>
      <c r="CN37" s="80"/>
      <c r="CO37" s="80"/>
      <c r="CP37" s="80"/>
      <c r="CQ37" s="80"/>
      <c r="CR37" s="80"/>
      <c r="CS37" s="80"/>
      <c r="CT37" s="80"/>
      <c r="CU37" s="80"/>
      <c r="CV37" s="80"/>
      <c r="CW37" s="80"/>
      <c r="CX37" s="80"/>
      <c r="CY37" s="80"/>
      <c r="CZ37" s="80"/>
      <c r="DA37" s="80"/>
      <c r="DB37" s="80"/>
      <c r="DC37" s="80"/>
      <c r="DD37" s="80"/>
      <c r="DE37" s="80"/>
      <c r="DF37" s="80"/>
      <c r="DG37" s="80"/>
      <c r="DH37" s="80"/>
      <c r="DI37" s="80"/>
      <c r="DJ37" s="80"/>
      <c r="DK37" s="80"/>
      <c r="DL37" s="80"/>
      <c r="DM37" s="80"/>
      <c r="DN37" s="80"/>
      <c r="DO37" s="80"/>
      <c r="DP37" s="80"/>
      <c r="DQ37" s="80"/>
      <c r="DR37" s="80"/>
      <c r="DS37" s="80"/>
      <c r="DT37" s="80"/>
      <c r="DU37" s="80"/>
      <c r="DV37" s="80"/>
      <c r="DW37" s="80"/>
      <c r="DX37" s="80"/>
      <c r="DY37" s="80"/>
      <c r="DZ37" s="80"/>
      <c r="EA37" s="80"/>
      <c r="EB37" s="80"/>
      <c r="EC37" s="80"/>
      <c r="ED37" s="80"/>
      <c r="EE37" s="80"/>
      <c r="EF37" s="80"/>
      <c r="EG37" s="80"/>
      <c r="EH37" s="80"/>
      <c r="EI37" s="80"/>
      <c r="EJ37" s="80"/>
      <c r="EK37" s="80"/>
      <c r="EL37" s="80"/>
      <c r="EM37" s="80"/>
      <c r="EN37" s="80"/>
      <c r="EO37" s="80"/>
      <c r="EP37" s="80"/>
      <c r="EQ37" s="80"/>
      <c r="ER37" s="80"/>
      <c r="ES37" s="80"/>
      <c r="ET37" s="80"/>
      <c r="EU37" s="80"/>
      <c r="EV37" s="80"/>
      <c r="EW37" s="6"/>
      <c r="EX37" s="6"/>
    </row>
    <row r="38" spans="1:154" ht="45">
      <c r="A38" s="81" t="s">
        <v>68</v>
      </c>
      <c r="B38" s="82" t="s">
        <v>69</v>
      </c>
      <c r="C38" s="45"/>
      <c r="D38" s="64"/>
      <c r="E38" s="64"/>
      <c r="F38" s="45"/>
      <c r="G38" s="45">
        <v>0</v>
      </c>
      <c r="H38" s="80"/>
      <c r="I38" s="80"/>
      <c r="J38" s="80"/>
      <c r="K38" s="80"/>
      <c r="L38" s="80"/>
      <c r="M38" s="80"/>
      <c r="N38" s="80"/>
      <c r="O38" s="80"/>
      <c r="P38" s="80"/>
      <c r="Q38" s="80"/>
      <c r="R38" s="80"/>
      <c r="S38" s="80"/>
      <c r="T38" s="80"/>
      <c r="U38" s="80"/>
      <c r="V38" s="80"/>
      <c r="W38" s="80"/>
      <c r="X38" s="80"/>
      <c r="Y38" s="80"/>
      <c r="Z38" s="80"/>
      <c r="AA38" s="80"/>
      <c r="AB38" s="80"/>
      <c r="AC38" s="80"/>
      <c r="AD38" s="80"/>
      <c r="AE38" s="80"/>
      <c r="AF38" s="80"/>
      <c r="AG38" s="80"/>
      <c r="AH38" s="80"/>
      <c r="AI38" s="80"/>
      <c r="AJ38" s="80"/>
      <c r="AK38" s="80"/>
      <c r="AL38" s="80"/>
      <c r="AM38" s="80"/>
      <c r="AN38" s="80"/>
      <c r="AO38" s="80"/>
      <c r="AP38" s="80"/>
      <c r="AQ38" s="80"/>
      <c r="AR38" s="80"/>
      <c r="AS38" s="80"/>
      <c r="AT38" s="80"/>
      <c r="AU38" s="80"/>
      <c r="AV38" s="80"/>
      <c r="AW38" s="80"/>
      <c r="AX38" s="80"/>
      <c r="AY38" s="80"/>
      <c r="AZ38" s="80"/>
      <c r="BA38" s="80"/>
      <c r="BB38" s="80"/>
      <c r="BC38" s="80"/>
      <c r="BD38" s="80"/>
      <c r="BE38" s="80"/>
      <c r="BF38" s="80"/>
      <c r="BG38" s="80"/>
      <c r="BH38" s="80"/>
      <c r="BI38" s="80"/>
      <c r="BJ38" s="80"/>
      <c r="BK38" s="80"/>
      <c r="BL38" s="80"/>
      <c r="BM38" s="80"/>
      <c r="BN38" s="80"/>
      <c r="BO38" s="80"/>
      <c r="BP38" s="80"/>
      <c r="BQ38" s="80"/>
      <c r="BR38" s="80"/>
      <c r="BS38" s="80"/>
      <c r="BT38" s="80"/>
      <c r="BU38" s="80"/>
      <c r="BV38" s="80"/>
      <c r="BW38" s="80"/>
      <c r="BX38" s="80"/>
      <c r="BY38" s="80"/>
      <c r="BZ38" s="80"/>
      <c r="CA38" s="80"/>
      <c r="CB38" s="80"/>
      <c r="CC38" s="80"/>
      <c r="CD38" s="80"/>
      <c r="CE38" s="80"/>
      <c r="CF38" s="80"/>
      <c r="CG38" s="80"/>
      <c r="CH38" s="80"/>
      <c r="CI38" s="80"/>
      <c r="CJ38" s="80"/>
      <c r="CK38" s="80"/>
      <c r="CL38" s="80"/>
      <c r="CM38" s="80"/>
      <c r="CN38" s="80"/>
      <c r="CO38" s="80"/>
      <c r="CP38" s="80"/>
      <c r="CQ38" s="80"/>
      <c r="CR38" s="80"/>
      <c r="CS38" s="80"/>
      <c r="CT38" s="80"/>
      <c r="CU38" s="80"/>
      <c r="CV38" s="80"/>
      <c r="CW38" s="80"/>
      <c r="CX38" s="80"/>
      <c r="CY38" s="80"/>
      <c r="CZ38" s="80"/>
      <c r="DA38" s="80"/>
      <c r="DB38" s="80"/>
      <c r="DC38" s="80"/>
      <c r="DD38" s="80"/>
      <c r="DE38" s="80"/>
      <c r="DF38" s="80"/>
      <c r="DG38" s="80"/>
      <c r="DH38" s="80"/>
      <c r="DI38" s="80"/>
      <c r="DJ38" s="80"/>
      <c r="DK38" s="80"/>
      <c r="DL38" s="80"/>
      <c r="DM38" s="80"/>
      <c r="DN38" s="80"/>
      <c r="DO38" s="80"/>
      <c r="DP38" s="80"/>
      <c r="DQ38" s="80"/>
      <c r="DR38" s="80"/>
      <c r="DS38" s="80"/>
      <c r="DT38" s="80"/>
      <c r="DU38" s="80"/>
      <c r="DV38" s="80"/>
      <c r="DW38" s="80"/>
      <c r="DX38" s="80"/>
      <c r="DY38" s="80"/>
      <c r="DZ38" s="80"/>
      <c r="EA38" s="80"/>
      <c r="EB38" s="80"/>
      <c r="EC38" s="80"/>
      <c r="ED38" s="80"/>
      <c r="EE38" s="80"/>
      <c r="EF38" s="80"/>
      <c r="EG38" s="80"/>
      <c r="EH38" s="80"/>
      <c r="EI38" s="80"/>
      <c r="EJ38" s="80"/>
      <c r="EK38" s="80"/>
      <c r="EL38" s="80"/>
      <c r="EM38" s="80"/>
      <c r="EN38" s="80"/>
      <c r="EO38" s="80"/>
      <c r="EP38" s="80"/>
      <c r="EQ38" s="80"/>
      <c r="ER38" s="80"/>
      <c r="ES38" s="80"/>
      <c r="ET38" s="80"/>
      <c r="EU38" s="80"/>
      <c r="EV38" s="80"/>
      <c r="EW38" s="6"/>
      <c r="EX38" s="6"/>
    </row>
    <row r="39" spans="1:154" ht="60">
      <c r="A39" s="81" t="s">
        <v>70</v>
      </c>
      <c r="B39" s="82" t="s">
        <v>71</v>
      </c>
      <c r="C39" s="45"/>
      <c r="D39" s="64"/>
      <c r="E39" s="64"/>
      <c r="F39" s="45"/>
      <c r="G39" s="45"/>
      <c r="H39" s="80"/>
      <c r="I39" s="80"/>
      <c r="J39" s="80"/>
      <c r="K39" s="80"/>
      <c r="L39" s="80"/>
      <c r="M39" s="80"/>
      <c r="N39" s="80"/>
      <c r="O39" s="80"/>
      <c r="P39" s="80"/>
      <c r="Q39" s="80"/>
      <c r="R39" s="80"/>
      <c r="S39" s="80"/>
      <c r="T39" s="80"/>
      <c r="U39" s="80"/>
      <c r="V39" s="80"/>
      <c r="W39" s="80"/>
      <c r="X39" s="80"/>
      <c r="Y39" s="80"/>
      <c r="Z39" s="80"/>
      <c r="AA39" s="80"/>
      <c r="AB39" s="80"/>
      <c r="AC39" s="80"/>
      <c r="AD39" s="80"/>
      <c r="AE39" s="80"/>
      <c r="AF39" s="80"/>
      <c r="AG39" s="80"/>
      <c r="AH39" s="80"/>
      <c r="AI39" s="80"/>
      <c r="AJ39" s="80"/>
      <c r="AK39" s="80"/>
      <c r="AL39" s="80"/>
      <c r="AM39" s="80"/>
      <c r="AN39" s="80"/>
      <c r="AO39" s="80"/>
      <c r="AP39" s="80"/>
      <c r="AQ39" s="80"/>
      <c r="AR39" s="80"/>
      <c r="AS39" s="80"/>
      <c r="AT39" s="80"/>
      <c r="AU39" s="80"/>
      <c r="AV39" s="80"/>
      <c r="AW39" s="80"/>
      <c r="AX39" s="80"/>
      <c r="AY39" s="80"/>
      <c r="AZ39" s="80"/>
      <c r="BA39" s="80"/>
      <c r="BB39" s="80"/>
      <c r="BC39" s="80"/>
      <c r="BD39" s="80"/>
      <c r="BE39" s="80"/>
      <c r="BF39" s="80"/>
      <c r="BG39" s="80"/>
      <c r="BH39" s="80"/>
      <c r="BI39" s="80"/>
      <c r="BJ39" s="80"/>
      <c r="BK39" s="80"/>
      <c r="BL39" s="80"/>
      <c r="BM39" s="80"/>
      <c r="BN39" s="80"/>
      <c r="BO39" s="80"/>
      <c r="BP39" s="80"/>
      <c r="BQ39" s="80"/>
      <c r="BR39" s="80"/>
      <c r="BS39" s="80"/>
      <c r="BT39" s="80"/>
      <c r="BU39" s="80"/>
      <c r="BV39" s="80"/>
      <c r="BW39" s="80"/>
      <c r="BX39" s="80"/>
      <c r="BY39" s="80"/>
      <c r="BZ39" s="80"/>
      <c r="CA39" s="80"/>
      <c r="CB39" s="80"/>
      <c r="CC39" s="80"/>
      <c r="CD39" s="80"/>
      <c r="CE39" s="80"/>
      <c r="CF39" s="80"/>
      <c r="CG39" s="80"/>
      <c r="CH39" s="80"/>
      <c r="CI39" s="80"/>
      <c r="CJ39" s="80"/>
      <c r="CK39" s="80"/>
      <c r="CL39" s="80"/>
      <c r="CM39" s="80"/>
      <c r="CN39" s="80"/>
      <c r="CO39" s="80"/>
      <c r="CP39" s="80"/>
      <c r="CQ39" s="80"/>
      <c r="CR39" s="80"/>
      <c r="CS39" s="80"/>
      <c r="CT39" s="80"/>
      <c r="CU39" s="80"/>
      <c r="CV39" s="80"/>
      <c r="CW39" s="80"/>
      <c r="CX39" s="80"/>
      <c r="CY39" s="80"/>
      <c r="CZ39" s="80"/>
      <c r="DA39" s="80"/>
      <c r="DB39" s="80"/>
      <c r="DC39" s="80"/>
      <c r="DD39" s="80"/>
      <c r="DE39" s="80"/>
      <c r="DF39" s="80"/>
      <c r="DG39" s="80"/>
      <c r="DH39" s="80"/>
      <c r="DI39" s="80"/>
      <c r="DJ39" s="80"/>
      <c r="DK39" s="80"/>
      <c r="DL39" s="80"/>
      <c r="DM39" s="80"/>
      <c r="DN39" s="80"/>
      <c r="DO39" s="80"/>
      <c r="DP39" s="80"/>
      <c r="DQ39" s="80"/>
      <c r="DR39" s="80"/>
      <c r="DS39" s="80"/>
      <c r="DT39" s="80"/>
      <c r="DU39" s="80"/>
      <c r="DV39" s="80"/>
      <c r="DW39" s="80"/>
      <c r="DX39" s="80"/>
      <c r="DY39" s="80"/>
      <c r="DZ39" s="80"/>
      <c r="EA39" s="80"/>
      <c r="EB39" s="80"/>
      <c r="EC39" s="80"/>
      <c r="ED39" s="80"/>
      <c r="EE39" s="80"/>
      <c r="EF39" s="80"/>
      <c r="EG39" s="80"/>
      <c r="EH39" s="80"/>
      <c r="EI39" s="80"/>
      <c r="EJ39" s="80"/>
      <c r="EK39" s="80"/>
      <c r="EL39" s="80"/>
      <c r="EM39" s="80"/>
      <c r="EN39" s="80"/>
      <c r="EO39" s="80"/>
      <c r="EP39" s="80"/>
      <c r="EQ39" s="80"/>
      <c r="ER39" s="80"/>
      <c r="ES39" s="80"/>
      <c r="ET39" s="80"/>
      <c r="EU39" s="80"/>
      <c r="EV39" s="80"/>
      <c r="EW39" s="6"/>
      <c r="EX39" s="6"/>
    </row>
    <row r="40" spans="1:154" ht="60">
      <c r="A40" s="81" t="s">
        <v>72</v>
      </c>
      <c r="B40" s="82" t="s">
        <v>73</v>
      </c>
      <c r="C40" s="45"/>
      <c r="D40" s="64"/>
      <c r="E40" s="64"/>
      <c r="F40" s="45"/>
      <c r="G40" s="45"/>
      <c r="H40" s="80"/>
      <c r="I40" s="80"/>
      <c r="J40" s="80"/>
      <c r="K40" s="80"/>
      <c r="L40" s="80"/>
      <c r="M40" s="80"/>
      <c r="N40" s="80"/>
      <c r="O40" s="80"/>
      <c r="P40" s="80"/>
      <c r="Q40" s="80"/>
      <c r="R40" s="80"/>
      <c r="S40" s="80"/>
      <c r="T40" s="80"/>
      <c r="U40" s="80"/>
      <c r="V40" s="80"/>
      <c r="W40" s="80"/>
      <c r="X40" s="80"/>
      <c r="Y40" s="80"/>
      <c r="Z40" s="80"/>
      <c r="AA40" s="80"/>
      <c r="AB40" s="80"/>
      <c r="AC40" s="80"/>
      <c r="AD40" s="80"/>
      <c r="AE40" s="80"/>
      <c r="AF40" s="80"/>
      <c r="AG40" s="80"/>
      <c r="AH40" s="80"/>
      <c r="AI40" s="80"/>
      <c r="AJ40" s="80"/>
      <c r="AK40" s="80"/>
      <c r="AL40" s="80"/>
      <c r="AM40" s="80"/>
      <c r="AN40" s="80"/>
      <c r="AO40" s="80"/>
      <c r="AP40" s="80"/>
      <c r="AQ40" s="80"/>
      <c r="AR40" s="80"/>
      <c r="AS40" s="80"/>
      <c r="AT40" s="80"/>
      <c r="AU40" s="80"/>
      <c r="AV40" s="80"/>
      <c r="AW40" s="80"/>
      <c r="AX40" s="80"/>
      <c r="AY40" s="80"/>
      <c r="AZ40" s="80"/>
      <c r="BA40" s="80"/>
      <c r="BB40" s="80"/>
      <c r="BC40" s="80"/>
      <c r="BD40" s="80"/>
      <c r="BE40" s="80"/>
      <c r="BF40" s="80"/>
      <c r="BG40" s="80"/>
      <c r="BH40" s="80"/>
      <c r="BI40" s="80"/>
      <c r="BJ40" s="80"/>
      <c r="BK40" s="80"/>
      <c r="BL40" s="80"/>
      <c r="BM40" s="80"/>
      <c r="BN40" s="80"/>
      <c r="BO40" s="80"/>
      <c r="BP40" s="80"/>
      <c r="BQ40" s="80"/>
      <c r="BR40" s="80"/>
      <c r="BS40" s="80"/>
      <c r="BT40" s="80"/>
      <c r="BU40" s="80"/>
      <c r="BV40" s="80"/>
      <c r="BW40" s="80"/>
      <c r="BX40" s="80"/>
      <c r="BY40" s="80"/>
      <c r="BZ40" s="80"/>
      <c r="CA40" s="80"/>
      <c r="CB40" s="80"/>
      <c r="CC40" s="80"/>
      <c r="CD40" s="80"/>
      <c r="CE40" s="80"/>
      <c r="CF40" s="80"/>
      <c r="CG40" s="80"/>
      <c r="CH40" s="80"/>
      <c r="CI40" s="80"/>
      <c r="CJ40" s="80"/>
      <c r="CK40" s="80"/>
      <c r="CL40" s="80"/>
      <c r="CM40" s="80"/>
      <c r="CN40" s="80"/>
      <c r="CO40" s="80"/>
      <c r="CP40" s="80"/>
      <c r="CQ40" s="80"/>
      <c r="CR40" s="80"/>
      <c r="CS40" s="80"/>
      <c r="CT40" s="80"/>
      <c r="CU40" s="80"/>
      <c r="CV40" s="80"/>
      <c r="CW40" s="80"/>
      <c r="CX40" s="80"/>
      <c r="CY40" s="80"/>
      <c r="CZ40" s="80"/>
      <c r="DA40" s="80"/>
      <c r="DB40" s="80"/>
      <c r="DC40" s="80"/>
      <c r="DD40" s="80"/>
      <c r="DE40" s="80"/>
      <c r="DF40" s="80"/>
      <c r="DG40" s="80"/>
      <c r="DH40" s="80"/>
      <c r="DI40" s="80"/>
      <c r="DJ40" s="80"/>
      <c r="DK40" s="80"/>
      <c r="DL40" s="80"/>
      <c r="DM40" s="80"/>
      <c r="DN40" s="80"/>
      <c r="DO40" s="80"/>
      <c r="DP40" s="80"/>
      <c r="DQ40" s="80"/>
      <c r="DR40" s="80"/>
      <c r="DS40" s="80"/>
      <c r="DT40" s="80"/>
      <c r="DU40" s="80"/>
      <c r="DV40" s="80"/>
      <c r="DW40" s="80"/>
      <c r="DX40" s="80"/>
      <c r="DY40" s="80"/>
      <c r="DZ40" s="80"/>
      <c r="EA40" s="80"/>
      <c r="EB40" s="80"/>
      <c r="EC40" s="80"/>
      <c r="ED40" s="80"/>
      <c r="EE40" s="80"/>
      <c r="EF40" s="80"/>
      <c r="EG40" s="80"/>
      <c r="EH40" s="80"/>
      <c r="EI40" s="80"/>
      <c r="EJ40" s="80"/>
      <c r="EK40" s="80"/>
      <c r="EL40" s="80"/>
      <c r="EM40" s="80"/>
      <c r="EN40" s="80"/>
      <c r="EO40" s="80"/>
      <c r="EP40" s="80"/>
      <c r="EQ40" s="80"/>
      <c r="ER40" s="80"/>
      <c r="ES40" s="80"/>
      <c r="ET40" s="80"/>
      <c r="EU40" s="80"/>
      <c r="EV40" s="80"/>
      <c r="EW40" s="6"/>
      <c r="EX40" s="6"/>
    </row>
    <row r="41" spans="1:154" ht="45">
      <c r="A41" s="81" t="s">
        <v>74</v>
      </c>
      <c r="B41" s="82" t="s">
        <v>75</v>
      </c>
      <c r="C41" s="45"/>
      <c r="D41" s="64"/>
      <c r="E41" s="64"/>
      <c r="F41" s="45">
        <v>6168</v>
      </c>
      <c r="G41" s="45">
        <v>0</v>
      </c>
      <c r="H41" s="80"/>
      <c r="I41" s="80"/>
      <c r="J41" s="80"/>
      <c r="K41" s="80"/>
      <c r="L41" s="80"/>
      <c r="M41" s="80"/>
      <c r="N41" s="80"/>
      <c r="O41" s="80"/>
      <c r="P41" s="80"/>
      <c r="Q41" s="80"/>
      <c r="R41" s="80"/>
      <c r="S41" s="80"/>
      <c r="T41" s="80"/>
      <c r="U41" s="80"/>
      <c r="V41" s="80"/>
      <c r="W41" s="80"/>
      <c r="X41" s="80"/>
      <c r="Y41" s="80"/>
      <c r="Z41" s="80"/>
      <c r="AA41" s="80"/>
      <c r="AB41" s="80"/>
      <c r="AC41" s="80"/>
      <c r="AD41" s="80"/>
      <c r="AE41" s="80"/>
      <c r="AF41" s="80"/>
      <c r="AG41" s="80"/>
      <c r="AH41" s="80"/>
      <c r="AI41" s="80"/>
      <c r="AJ41" s="80"/>
      <c r="AK41" s="80"/>
      <c r="AL41" s="80"/>
      <c r="AM41" s="80"/>
      <c r="AN41" s="80"/>
      <c r="AO41" s="80"/>
      <c r="AP41" s="80"/>
      <c r="AQ41" s="80"/>
      <c r="AR41" s="80"/>
      <c r="AS41" s="80"/>
      <c r="AT41" s="80"/>
      <c r="AU41" s="80"/>
      <c r="AV41" s="80"/>
      <c r="AW41" s="80"/>
      <c r="AX41" s="80"/>
      <c r="AY41" s="80"/>
      <c r="AZ41" s="80"/>
      <c r="BA41" s="80"/>
      <c r="BB41" s="80"/>
      <c r="BC41" s="80"/>
      <c r="BD41" s="80"/>
      <c r="BE41" s="80"/>
      <c r="BF41" s="80"/>
      <c r="BG41" s="80"/>
      <c r="BH41" s="80"/>
      <c r="BI41" s="80"/>
      <c r="BJ41" s="80"/>
      <c r="BK41" s="80"/>
      <c r="BL41" s="80"/>
      <c r="BM41" s="80"/>
      <c r="BN41" s="80"/>
      <c r="BO41" s="80"/>
      <c r="BP41" s="80"/>
      <c r="BQ41" s="80"/>
      <c r="BR41" s="80"/>
      <c r="BS41" s="80"/>
      <c r="BT41" s="80"/>
      <c r="BU41" s="80"/>
      <c r="BV41" s="80"/>
      <c r="BW41" s="80"/>
      <c r="BX41" s="80"/>
      <c r="BY41" s="80"/>
      <c r="BZ41" s="80"/>
      <c r="CA41" s="80"/>
      <c r="CB41" s="80"/>
      <c r="CC41" s="80"/>
      <c r="CD41" s="80"/>
      <c r="CE41" s="80"/>
      <c r="CF41" s="80"/>
      <c r="CG41" s="80"/>
      <c r="CH41" s="80"/>
      <c r="CI41" s="80"/>
      <c r="CJ41" s="80"/>
      <c r="CK41" s="80"/>
      <c r="CL41" s="80"/>
      <c r="CM41" s="80"/>
      <c r="CN41" s="80"/>
      <c r="CO41" s="80"/>
      <c r="CP41" s="80"/>
      <c r="CQ41" s="80"/>
      <c r="CR41" s="80"/>
      <c r="CS41" s="80"/>
      <c r="CT41" s="80"/>
      <c r="CU41" s="80"/>
      <c r="CV41" s="80"/>
      <c r="CW41" s="80"/>
      <c r="CX41" s="80"/>
      <c r="CY41" s="80"/>
      <c r="CZ41" s="80"/>
      <c r="DA41" s="80"/>
      <c r="DB41" s="80"/>
      <c r="DC41" s="80"/>
      <c r="DD41" s="80"/>
      <c r="DE41" s="80"/>
      <c r="DF41" s="80"/>
      <c r="DG41" s="80"/>
      <c r="DH41" s="80"/>
      <c r="DI41" s="80"/>
      <c r="DJ41" s="80"/>
      <c r="DK41" s="80"/>
      <c r="DL41" s="80"/>
      <c r="DM41" s="80"/>
      <c r="DN41" s="80"/>
      <c r="DO41" s="80"/>
      <c r="DP41" s="80"/>
      <c r="DQ41" s="80"/>
      <c r="DR41" s="80"/>
      <c r="DS41" s="80"/>
      <c r="DT41" s="80"/>
      <c r="DU41" s="80"/>
      <c r="DV41" s="80"/>
      <c r="DW41" s="80"/>
      <c r="DX41" s="80"/>
      <c r="DY41" s="80"/>
      <c r="DZ41" s="80"/>
      <c r="EA41" s="80"/>
      <c r="EB41" s="80"/>
      <c r="EC41" s="80"/>
      <c r="ED41" s="80"/>
      <c r="EE41" s="80"/>
      <c r="EF41" s="80"/>
      <c r="EG41" s="80"/>
      <c r="EH41" s="80"/>
      <c r="EI41" s="80"/>
      <c r="EJ41" s="80"/>
      <c r="EK41" s="80"/>
      <c r="EL41" s="80"/>
      <c r="EM41" s="80"/>
      <c r="EN41" s="80"/>
      <c r="EO41" s="80"/>
      <c r="EP41" s="80"/>
      <c r="EQ41" s="80"/>
      <c r="ER41" s="80"/>
      <c r="ES41" s="80"/>
      <c r="ET41" s="80"/>
      <c r="EU41" s="80"/>
      <c r="EV41" s="80"/>
      <c r="EW41" s="6"/>
      <c r="EX41" s="6"/>
    </row>
    <row r="42" spans="1:154" ht="45">
      <c r="A42" s="81" t="s">
        <v>76</v>
      </c>
      <c r="B42" s="82" t="s">
        <v>77</v>
      </c>
      <c r="C42" s="45"/>
      <c r="D42" s="64">
        <v>156000</v>
      </c>
      <c r="E42" s="64">
        <v>40920</v>
      </c>
      <c r="F42" s="45">
        <v>61506</v>
      </c>
      <c r="G42" s="45">
        <v>15938</v>
      </c>
      <c r="H42" s="80"/>
      <c r="I42" s="80"/>
      <c r="J42" s="80"/>
      <c r="K42" s="80"/>
      <c r="L42" s="80"/>
      <c r="M42" s="80"/>
      <c r="N42" s="80"/>
      <c r="O42" s="80"/>
      <c r="P42" s="80"/>
      <c r="Q42" s="80"/>
      <c r="R42" s="80"/>
      <c r="S42" s="80"/>
      <c r="T42" s="80"/>
      <c r="U42" s="80"/>
      <c r="V42" s="80"/>
      <c r="W42" s="80"/>
      <c r="X42" s="80"/>
      <c r="Y42" s="80"/>
      <c r="Z42" s="80"/>
      <c r="AA42" s="80"/>
      <c r="AB42" s="80"/>
      <c r="AC42" s="80"/>
      <c r="AD42" s="80"/>
      <c r="AE42" s="80"/>
      <c r="AF42" s="80"/>
      <c r="AG42" s="80"/>
      <c r="AH42" s="80"/>
      <c r="AI42" s="80"/>
      <c r="AJ42" s="80"/>
      <c r="AK42" s="80"/>
      <c r="AL42" s="80"/>
      <c r="AM42" s="80"/>
      <c r="AN42" s="80"/>
      <c r="AO42" s="80"/>
      <c r="AP42" s="80"/>
      <c r="AQ42" s="80"/>
      <c r="AR42" s="80"/>
      <c r="AS42" s="80"/>
      <c r="AT42" s="80"/>
      <c r="AU42" s="80"/>
      <c r="AV42" s="80"/>
      <c r="AW42" s="80"/>
      <c r="AX42" s="80"/>
      <c r="AY42" s="80"/>
      <c r="AZ42" s="80"/>
      <c r="BA42" s="80"/>
      <c r="BB42" s="80"/>
      <c r="BC42" s="80"/>
      <c r="BD42" s="80"/>
      <c r="BE42" s="80"/>
      <c r="BF42" s="80"/>
      <c r="BG42" s="80"/>
      <c r="BH42" s="80"/>
      <c r="BI42" s="80"/>
      <c r="BJ42" s="80"/>
      <c r="BK42" s="80"/>
      <c r="BL42" s="80"/>
      <c r="BM42" s="80"/>
      <c r="BN42" s="80"/>
      <c r="BO42" s="80"/>
      <c r="BP42" s="80"/>
      <c r="BQ42" s="80"/>
      <c r="BR42" s="80"/>
      <c r="BS42" s="80"/>
      <c r="BT42" s="80"/>
      <c r="BU42" s="80"/>
      <c r="BV42" s="80"/>
      <c r="BW42" s="80"/>
      <c r="BX42" s="80"/>
      <c r="BY42" s="80"/>
      <c r="BZ42" s="80"/>
      <c r="CA42" s="80"/>
      <c r="CB42" s="80"/>
      <c r="CC42" s="80"/>
      <c r="CD42" s="80"/>
      <c r="CE42" s="80"/>
      <c r="CF42" s="80"/>
      <c r="CG42" s="80"/>
      <c r="CH42" s="80"/>
      <c r="CI42" s="80"/>
      <c r="CJ42" s="80"/>
      <c r="CK42" s="80"/>
      <c r="CL42" s="80"/>
      <c r="CM42" s="80"/>
      <c r="CN42" s="80"/>
      <c r="CO42" s="80"/>
      <c r="CP42" s="80"/>
      <c r="CQ42" s="80"/>
      <c r="CR42" s="80"/>
      <c r="CS42" s="80"/>
      <c r="CT42" s="80"/>
      <c r="CU42" s="80"/>
      <c r="CV42" s="80"/>
      <c r="CW42" s="80"/>
      <c r="CX42" s="80"/>
      <c r="CY42" s="80"/>
      <c r="CZ42" s="80"/>
      <c r="DA42" s="80"/>
      <c r="DB42" s="80"/>
      <c r="DC42" s="80"/>
      <c r="DD42" s="80"/>
      <c r="DE42" s="80"/>
      <c r="DF42" s="80"/>
      <c r="DG42" s="80"/>
      <c r="DH42" s="80"/>
      <c r="DI42" s="80"/>
      <c r="DJ42" s="80"/>
      <c r="DK42" s="80"/>
      <c r="DL42" s="80"/>
      <c r="DM42" s="80"/>
      <c r="DN42" s="80"/>
      <c r="DO42" s="80"/>
      <c r="DP42" s="80"/>
      <c r="DQ42" s="80"/>
      <c r="DR42" s="80"/>
      <c r="DS42" s="80"/>
      <c r="DT42" s="80"/>
      <c r="DU42" s="80"/>
      <c r="DV42" s="80"/>
      <c r="DW42" s="80"/>
      <c r="DX42" s="80"/>
      <c r="DY42" s="80"/>
      <c r="DZ42" s="80"/>
      <c r="EA42" s="80"/>
      <c r="EB42" s="80"/>
      <c r="EC42" s="80"/>
      <c r="ED42" s="80"/>
      <c r="EE42" s="80"/>
      <c r="EF42" s="80"/>
      <c r="EG42" s="80"/>
      <c r="EH42" s="80"/>
      <c r="EI42" s="80"/>
      <c r="EJ42" s="80"/>
      <c r="EK42" s="80"/>
      <c r="EL42" s="80"/>
      <c r="EM42" s="80"/>
      <c r="EN42" s="80"/>
      <c r="EO42" s="80"/>
      <c r="EP42" s="80"/>
      <c r="EQ42" s="80"/>
      <c r="ER42" s="80"/>
      <c r="ES42" s="80"/>
      <c r="ET42" s="80"/>
      <c r="EU42" s="80"/>
      <c r="EV42" s="80"/>
      <c r="EW42" s="6"/>
      <c r="EX42" s="6"/>
    </row>
    <row r="43" spans="1:154" ht="30" customHeight="1">
      <c r="A43" s="81" t="s">
        <v>78</v>
      </c>
      <c r="B43" s="82" t="s">
        <v>79</v>
      </c>
      <c r="C43" s="45"/>
      <c r="D43" s="64"/>
      <c r="E43" s="64"/>
      <c r="F43" s="45">
        <v>-6931</v>
      </c>
      <c r="G43" s="45">
        <v>2231</v>
      </c>
      <c r="H43" s="80"/>
      <c r="I43" s="80"/>
      <c r="J43" s="80"/>
      <c r="K43" s="80"/>
      <c r="L43" s="80"/>
      <c r="M43" s="80"/>
      <c r="N43" s="80"/>
      <c r="O43" s="80"/>
      <c r="P43" s="80"/>
      <c r="Q43" s="80"/>
      <c r="R43" s="80"/>
      <c r="S43" s="80"/>
      <c r="T43" s="80"/>
      <c r="U43" s="80"/>
      <c r="V43" s="80"/>
      <c r="W43" s="80"/>
      <c r="X43" s="80"/>
      <c r="Y43" s="80"/>
      <c r="Z43" s="80"/>
      <c r="AA43" s="80"/>
      <c r="AB43" s="80"/>
      <c r="AC43" s="80"/>
      <c r="AD43" s="80"/>
      <c r="AE43" s="80"/>
      <c r="AF43" s="80"/>
      <c r="AG43" s="80"/>
      <c r="AH43" s="80"/>
      <c r="AI43" s="80"/>
      <c r="AJ43" s="80"/>
      <c r="AK43" s="80"/>
      <c r="AL43" s="80"/>
      <c r="AM43" s="80"/>
      <c r="AN43" s="80"/>
      <c r="AO43" s="80"/>
      <c r="AP43" s="80"/>
      <c r="AQ43" s="80"/>
      <c r="AR43" s="80"/>
      <c r="AS43" s="80"/>
      <c r="AT43" s="80"/>
      <c r="AU43" s="80"/>
      <c r="AV43" s="80"/>
      <c r="AW43" s="80"/>
      <c r="AX43" s="80"/>
      <c r="AY43" s="80"/>
      <c r="AZ43" s="80"/>
      <c r="BA43" s="80"/>
      <c r="BB43" s="80"/>
      <c r="BC43" s="80"/>
      <c r="BD43" s="80"/>
      <c r="BE43" s="80"/>
      <c r="BF43" s="80"/>
      <c r="BG43" s="80"/>
      <c r="BH43" s="80"/>
      <c r="BI43" s="80"/>
      <c r="BJ43" s="80"/>
      <c r="BK43" s="80"/>
      <c r="BL43" s="80"/>
      <c r="BM43" s="80"/>
      <c r="BN43" s="80"/>
      <c r="BO43" s="80"/>
      <c r="BP43" s="80"/>
      <c r="BQ43" s="80"/>
      <c r="BR43" s="80"/>
      <c r="BS43" s="80"/>
      <c r="BT43" s="80"/>
      <c r="BU43" s="80"/>
      <c r="BV43" s="80"/>
      <c r="BW43" s="80"/>
      <c r="BX43" s="80"/>
      <c r="BY43" s="80"/>
      <c r="BZ43" s="80"/>
      <c r="CA43" s="80"/>
      <c r="CB43" s="80"/>
      <c r="CC43" s="80"/>
      <c r="CD43" s="80"/>
      <c r="CE43" s="80"/>
      <c r="CF43" s="80"/>
      <c r="CG43" s="80"/>
      <c r="CH43" s="80"/>
      <c r="CI43" s="80"/>
      <c r="CJ43" s="80"/>
      <c r="CK43" s="80"/>
      <c r="CL43" s="80"/>
      <c r="CM43" s="80"/>
      <c r="CN43" s="80"/>
      <c r="CO43" s="80"/>
      <c r="CP43" s="80"/>
      <c r="CQ43" s="80"/>
      <c r="CR43" s="80"/>
      <c r="CS43" s="80"/>
      <c r="CT43" s="80"/>
      <c r="CU43" s="80"/>
      <c r="CV43" s="80"/>
      <c r="CW43" s="80"/>
      <c r="CX43" s="80"/>
      <c r="CY43" s="80"/>
      <c r="CZ43" s="80"/>
      <c r="DA43" s="80"/>
      <c r="DB43" s="80"/>
      <c r="DC43" s="80"/>
      <c r="DD43" s="80"/>
      <c r="DE43" s="80"/>
      <c r="DF43" s="80"/>
      <c r="DG43" s="80"/>
      <c r="DH43" s="80"/>
      <c r="DI43" s="80"/>
      <c r="DJ43" s="80"/>
      <c r="DK43" s="80"/>
      <c r="DL43" s="80"/>
      <c r="DM43" s="80"/>
      <c r="DN43" s="80"/>
      <c r="DO43" s="80"/>
      <c r="DP43" s="80"/>
      <c r="DQ43" s="80"/>
      <c r="DR43" s="80"/>
      <c r="DS43" s="80"/>
      <c r="DT43" s="80"/>
      <c r="DU43" s="80"/>
      <c r="DV43" s="80"/>
      <c r="DW43" s="80"/>
      <c r="DX43" s="80"/>
      <c r="DY43" s="80"/>
      <c r="DZ43" s="80"/>
      <c r="EA43" s="80"/>
      <c r="EB43" s="80"/>
      <c r="EC43" s="80"/>
      <c r="ED43" s="80"/>
      <c r="EE43" s="80"/>
      <c r="EF43" s="80"/>
      <c r="EG43" s="80"/>
      <c r="EH43" s="80"/>
      <c r="EI43" s="80"/>
      <c r="EJ43" s="80"/>
      <c r="EK43" s="80"/>
      <c r="EL43" s="80"/>
      <c r="EM43" s="80"/>
      <c r="EN43" s="80"/>
      <c r="EO43" s="80"/>
      <c r="EP43" s="80"/>
      <c r="EQ43" s="80"/>
      <c r="ER43" s="80"/>
      <c r="ES43" s="80"/>
      <c r="ET43" s="80"/>
      <c r="EU43" s="80"/>
      <c r="EV43" s="80"/>
      <c r="EW43" s="6"/>
      <c r="EX43" s="6"/>
    </row>
    <row r="44" spans="1:154">
      <c r="A44" s="81" t="s">
        <v>80</v>
      </c>
      <c r="B44" s="82" t="s">
        <v>81</v>
      </c>
      <c r="C44" s="45"/>
      <c r="D44" s="64"/>
      <c r="E44" s="64"/>
      <c r="F44" s="45">
        <v>343164</v>
      </c>
      <c r="G44" s="45">
        <v>63548</v>
      </c>
      <c r="H44" s="80"/>
      <c r="I44" s="80"/>
      <c r="J44" s="80"/>
      <c r="K44" s="80"/>
      <c r="L44" s="80"/>
      <c r="M44" s="80"/>
      <c r="N44" s="80"/>
      <c r="O44" s="80"/>
      <c r="P44" s="80"/>
      <c r="Q44" s="80"/>
      <c r="R44" s="80"/>
      <c r="S44" s="80"/>
      <c r="T44" s="80"/>
      <c r="U44" s="80"/>
      <c r="V44" s="80"/>
      <c r="W44" s="80"/>
      <c r="X44" s="80"/>
      <c r="Y44" s="80"/>
      <c r="Z44" s="80"/>
      <c r="AA44" s="80"/>
      <c r="AB44" s="80"/>
      <c r="AC44" s="80"/>
      <c r="AD44" s="80"/>
      <c r="AE44" s="80"/>
      <c r="AF44" s="80"/>
      <c r="AG44" s="80"/>
      <c r="AH44" s="80"/>
      <c r="AI44" s="80"/>
      <c r="AJ44" s="80"/>
      <c r="AK44" s="80"/>
      <c r="AL44" s="80"/>
      <c r="AM44" s="80"/>
      <c r="AN44" s="80"/>
      <c r="AO44" s="80"/>
      <c r="AP44" s="80"/>
      <c r="AQ44" s="80"/>
      <c r="AR44" s="80"/>
      <c r="AS44" s="80"/>
      <c r="AT44" s="80"/>
      <c r="AU44" s="80"/>
      <c r="AV44" s="80"/>
      <c r="AW44" s="80"/>
      <c r="AX44" s="80"/>
      <c r="AY44" s="80"/>
      <c r="AZ44" s="80"/>
      <c r="BA44" s="80"/>
      <c r="BB44" s="80"/>
      <c r="BC44" s="80"/>
      <c r="BD44" s="80"/>
      <c r="BE44" s="80"/>
      <c r="BF44" s="80"/>
      <c r="BG44" s="80"/>
      <c r="BH44" s="80"/>
      <c r="BI44" s="80"/>
      <c r="BJ44" s="80"/>
      <c r="BK44" s="80"/>
      <c r="BL44" s="80"/>
      <c r="BM44" s="80"/>
      <c r="BN44" s="80"/>
      <c r="BO44" s="80"/>
      <c r="BP44" s="80"/>
      <c r="BQ44" s="80"/>
      <c r="BR44" s="80"/>
      <c r="BS44" s="80"/>
      <c r="BT44" s="80"/>
      <c r="BU44" s="80"/>
      <c r="BV44" s="80"/>
      <c r="BW44" s="80"/>
      <c r="BX44" s="80"/>
      <c r="BY44" s="80"/>
      <c r="BZ44" s="80"/>
      <c r="CA44" s="80"/>
      <c r="CB44" s="80"/>
      <c r="CC44" s="80"/>
      <c r="CD44" s="80"/>
      <c r="CE44" s="80"/>
      <c r="CF44" s="80"/>
      <c r="CG44" s="80"/>
      <c r="CH44" s="80"/>
      <c r="CI44" s="80"/>
      <c r="CJ44" s="80"/>
      <c r="CK44" s="80"/>
      <c r="CL44" s="80"/>
      <c r="CM44" s="80"/>
      <c r="CN44" s="80"/>
      <c r="CO44" s="80"/>
      <c r="CP44" s="80"/>
      <c r="CQ44" s="80"/>
      <c r="CR44" s="80"/>
      <c r="CS44" s="80"/>
      <c r="CT44" s="80"/>
      <c r="CU44" s="80"/>
      <c r="CV44" s="80"/>
      <c r="CW44" s="80"/>
      <c r="CX44" s="80"/>
      <c r="CY44" s="80"/>
      <c r="CZ44" s="80"/>
      <c r="DA44" s="80"/>
      <c r="DB44" s="80"/>
      <c r="DC44" s="80"/>
      <c r="DD44" s="80"/>
      <c r="DE44" s="80"/>
      <c r="DF44" s="80"/>
      <c r="DG44" s="80"/>
      <c r="DH44" s="80"/>
      <c r="DI44" s="80"/>
      <c r="DJ44" s="80"/>
      <c r="DK44" s="80"/>
      <c r="DL44" s="80"/>
      <c r="DM44" s="80"/>
      <c r="DN44" s="80"/>
      <c r="DO44" s="80"/>
      <c r="DP44" s="80"/>
      <c r="DQ44" s="80"/>
      <c r="DR44" s="80"/>
      <c r="DS44" s="80"/>
      <c r="DT44" s="80"/>
      <c r="DU44" s="80"/>
      <c r="DV44" s="80"/>
      <c r="DW44" s="80"/>
      <c r="DX44" s="80"/>
      <c r="DY44" s="80"/>
      <c r="DZ44" s="80"/>
      <c r="EA44" s="80"/>
      <c r="EB44" s="80"/>
      <c r="EC44" s="80"/>
      <c r="ED44" s="80"/>
      <c r="EE44" s="80"/>
      <c r="EF44" s="80"/>
      <c r="EG44" s="80"/>
      <c r="EH44" s="80"/>
      <c r="EI44" s="80"/>
      <c r="EJ44" s="80"/>
      <c r="EK44" s="80"/>
      <c r="EL44" s="80"/>
      <c r="EM44" s="80"/>
      <c r="EN44" s="80"/>
      <c r="EO44" s="80"/>
      <c r="EP44" s="80"/>
      <c r="EQ44" s="80"/>
      <c r="ER44" s="80"/>
      <c r="ES44" s="80"/>
      <c r="ET44" s="80"/>
      <c r="EU44" s="80"/>
      <c r="EV44" s="80"/>
      <c r="EW44" s="6"/>
      <c r="EX44" s="6"/>
    </row>
    <row r="45" spans="1:154">
      <c r="A45" s="81" t="s">
        <v>82</v>
      </c>
      <c r="B45" s="82" t="s">
        <v>83</v>
      </c>
      <c r="C45" s="45"/>
      <c r="D45" s="64">
        <v>25000</v>
      </c>
      <c r="E45" s="64">
        <v>6040</v>
      </c>
      <c r="F45" s="45">
        <v>7235</v>
      </c>
      <c r="G45" s="45">
        <v>1710</v>
      </c>
      <c r="H45" s="80"/>
      <c r="I45" s="80"/>
      <c r="J45" s="80"/>
      <c r="K45" s="80"/>
      <c r="L45" s="80"/>
      <c r="M45" s="80"/>
      <c r="N45" s="80"/>
      <c r="O45" s="80"/>
      <c r="P45" s="80"/>
      <c r="Q45" s="80"/>
      <c r="R45" s="80"/>
      <c r="S45" s="80"/>
      <c r="T45" s="80"/>
      <c r="U45" s="80"/>
      <c r="V45" s="80"/>
      <c r="W45" s="80"/>
      <c r="X45" s="80"/>
      <c r="Y45" s="80"/>
      <c r="Z45" s="80"/>
      <c r="AA45" s="80"/>
      <c r="AB45" s="80"/>
      <c r="AC45" s="80"/>
      <c r="AD45" s="80"/>
      <c r="AE45" s="80"/>
      <c r="AF45" s="80"/>
      <c r="AG45" s="80"/>
      <c r="AH45" s="80"/>
      <c r="AI45" s="80"/>
      <c r="AJ45" s="80"/>
      <c r="AK45" s="80"/>
      <c r="AL45" s="80"/>
      <c r="AM45" s="80"/>
      <c r="AN45" s="80"/>
      <c r="AO45" s="80"/>
      <c r="AP45" s="80"/>
      <c r="AQ45" s="80"/>
      <c r="AR45" s="80"/>
      <c r="AS45" s="80"/>
      <c r="AT45" s="80"/>
      <c r="AU45" s="80"/>
      <c r="AV45" s="80"/>
      <c r="AW45" s="80"/>
      <c r="AX45" s="80"/>
      <c r="AY45" s="80"/>
      <c r="AZ45" s="80"/>
      <c r="BA45" s="80"/>
      <c r="BB45" s="80"/>
      <c r="BC45" s="80"/>
      <c r="BD45" s="80"/>
      <c r="BE45" s="80"/>
      <c r="BF45" s="80"/>
      <c r="BG45" s="80"/>
      <c r="BH45" s="80"/>
      <c r="BI45" s="80"/>
      <c r="BJ45" s="80"/>
      <c r="BK45" s="80"/>
      <c r="BL45" s="80"/>
      <c r="BM45" s="80"/>
      <c r="BN45" s="80"/>
      <c r="BO45" s="80"/>
      <c r="BP45" s="80"/>
      <c r="BQ45" s="80"/>
      <c r="BR45" s="80"/>
      <c r="BS45" s="80"/>
      <c r="BT45" s="80"/>
      <c r="BU45" s="80"/>
      <c r="BV45" s="80"/>
      <c r="BW45" s="80"/>
      <c r="BX45" s="80"/>
      <c r="BY45" s="80"/>
      <c r="BZ45" s="80"/>
      <c r="CA45" s="80"/>
      <c r="CB45" s="80"/>
      <c r="CC45" s="80"/>
      <c r="CD45" s="80"/>
      <c r="CE45" s="80"/>
      <c r="CF45" s="80"/>
      <c r="CG45" s="80"/>
      <c r="CH45" s="80"/>
      <c r="CI45" s="80"/>
      <c r="CJ45" s="80"/>
      <c r="CK45" s="80"/>
      <c r="CL45" s="80"/>
      <c r="CM45" s="80"/>
      <c r="CN45" s="80"/>
      <c r="CO45" s="80"/>
      <c r="CP45" s="80"/>
      <c r="CQ45" s="80"/>
      <c r="CR45" s="80"/>
      <c r="CS45" s="80"/>
      <c r="CT45" s="80"/>
      <c r="CU45" s="80"/>
      <c r="CV45" s="80"/>
      <c r="CW45" s="80"/>
      <c r="CX45" s="80"/>
      <c r="CY45" s="80"/>
      <c r="CZ45" s="80"/>
      <c r="DA45" s="80"/>
      <c r="DB45" s="80"/>
      <c r="DC45" s="80"/>
      <c r="DD45" s="80"/>
      <c r="DE45" s="80"/>
      <c r="DF45" s="80"/>
      <c r="DG45" s="80"/>
      <c r="DH45" s="80"/>
      <c r="DI45" s="80"/>
      <c r="DJ45" s="80"/>
      <c r="DK45" s="80"/>
      <c r="DL45" s="80"/>
      <c r="DM45" s="80"/>
      <c r="DN45" s="80"/>
      <c r="DO45" s="80"/>
      <c r="DP45" s="80"/>
      <c r="DQ45" s="80"/>
      <c r="DR45" s="80"/>
      <c r="DS45" s="80"/>
      <c r="DT45" s="80"/>
      <c r="DU45" s="80"/>
      <c r="DV45" s="80"/>
      <c r="DW45" s="80"/>
      <c r="DX45" s="80"/>
      <c r="DY45" s="80"/>
      <c r="DZ45" s="80"/>
      <c r="EA45" s="80"/>
      <c r="EB45" s="80"/>
      <c r="EC45" s="80"/>
      <c r="ED45" s="80"/>
      <c r="EE45" s="80"/>
      <c r="EF45" s="80"/>
      <c r="EG45" s="80"/>
      <c r="EH45" s="80"/>
      <c r="EI45" s="80"/>
      <c r="EJ45" s="80"/>
      <c r="EK45" s="80"/>
      <c r="EL45" s="80"/>
      <c r="EM45" s="80"/>
      <c r="EN45" s="80"/>
      <c r="EO45" s="80"/>
      <c r="EP45" s="80"/>
      <c r="EQ45" s="80"/>
      <c r="ER45" s="80"/>
      <c r="ES45" s="80"/>
      <c r="ET45" s="80"/>
      <c r="EU45" s="80"/>
      <c r="EV45" s="80"/>
      <c r="EW45" s="6"/>
      <c r="EX45" s="6"/>
    </row>
    <row r="46" spans="1:154" ht="38.25" customHeight="1">
      <c r="A46" s="86" t="s">
        <v>84</v>
      </c>
      <c r="B46" s="87" t="s">
        <v>85</v>
      </c>
      <c r="C46" s="45"/>
      <c r="D46" s="64"/>
      <c r="E46" s="64"/>
      <c r="F46" s="45"/>
      <c r="G46" s="45"/>
      <c r="H46" s="80"/>
      <c r="I46" s="80"/>
      <c r="J46" s="80"/>
      <c r="K46" s="80"/>
      <c r="L46" s="80"/>
      <c r="M46" s="80"/>
      <c r="N46" s="80"/>
      <c r="O46" s="80"/>
      <c r="P46" s="80"/>
      <c r="Q46" s="80"/>
      <c r="R46" s="80"/>
      <c r="S46" s="80"/>
      <c r="T46" s="80"/>
      <c r="U46" s="80"/>
      <c r="V46" s="80"/>
      <c r="W46" s="80"/>
      <c r="X46" s="80"/>
      <c r="Y46" s="80"/>
      <c r="Z46" s="80"/>
      <c r="AA46" s="80"/>
      <c r="AB46" s="80"/>
      <c r="AC46" s="80"/>
      <c r="AD46" s="80"/>
      <c r="AE46" s="80"/>
      <c r="AF46" s="80"/>
      <c r="AG46" s="80"/>
      <c r="AH46" s="80"/>
      <c r="AI46" s="80"/>
      <c r="AJ46" s="80"/>
      <c r="AK46" s="80"/>
      <c r="AL46" s="80"/>
      <c r="AM46" s="80"/>
      <c r="AN46" s="80"/>
      <c r="AO46" s="80"/>
      <c r="AP46" s="80"/>
      <c r="AQ46" s="80"/>
      <c r="AR46" s="80"/>
      <c r="AS46" s="80"/>
      <c r="AT46" s="80"/>
      <c r="AU46" s="80"/>
      <c r="AV46" s="80"/>
      <c r="AW46" s="80"/>
      <c r="AX46" s="80"/>
      <c r="AY46" s="80"/>
      <c r="AZ46" s="80"/>
      <c r="BA46" s="80"/>
      <c r="BB46" s="80"/>
      <c r="BC46" s="80"/>
      <c r="BD46" s="80"/>
      <c r="BE46" s="80"/>
      <c r="BF46" s="80"/>
      <c r="BG46" s="80"/>
      <c r="BH46" s="80"/>
      <c r="BI46" s="80"/>
      <c r="BJ46" s="80"/>
      <c r="BK46" s="80"/>
      <c r="BL46" s="80"/>
      <c r="BM46" s="80"/>
      <c r="BN46" s="80"/>
      <c r="BO46" s="80"/>
      <c r="BP46" s="80"/>
      <c r="BQ46" s="80"/>
      <c r="BR46" s="80"/>
      <c r="BS46" s="80"/>
      <c r="BT46" s="80"/>
      <c r="BU46" s="80"/>
      <c r="BV46" s="80"/>
      <c r="BW46" s="80"/>
      <c r="BX46" s="80"/>
      <c r="BY46" s="80"/>
      <c r="BZ46" s="80"/>
      <c r="CA46" s="80"/>
      <c r="CB46" s="80"/>
      <c r="CC46" s="80"/>
      <c r="CD46" s="80"/>
      <c r="CE46" s="80"/>
      <c r="CF46" s="80"/>
      <c r="CG46" s="80"/>
      <c r="CH46" s="80"/>
      <c r="CI46" s="80"/>
      <c r="CJ46" s="80"/>
      <c r="CK46" s="80"/>
      <c r="CL46" s="80"/>
      <c r="CM46" s="80"/>
      <c r="CN46" s="80"/>
      <c r="CO46" s="80"/>
      <c r="CP46" s="80"/>
      <c r="CQ46" s="80"/>
      <c r="CR46" s="80"/>
      <c r="CS46" s="80"/>
      <c r="CT46" s="80"/>
      <c r="CU46" s="80"/>
      <c r="CV46" s="80"/>
      <c r="CW46" s="80"/>
      <c r="CX46" s="80"/>
      <c r="CY46" s="80"/>
      <c r="CZ46" s="80"/>
      <c r="DA46" s="80"/>
      <c r="DB46" s="80"/>
      <c r="DC46" s="80"/>
      <c r="DD46" s="80"/>
      <c r="DE46" s="80"/>
      <c r="DF46" s="80"/>
      <c r="DG46" s="80"/>
      <c r="DH46" s="80"/>
      <c r="DI46" s="80"/>
      <c r="DJ46" s="80"/>
      <c r="DK46" s="80"/>
      <c r="DL46" s="80"/>
      <c r="DM46" s="80"/>
      <c r="DN46" s="80"/>
      <c r="DO46" s="80"/>
      <c r="DP46" s="80"/>
      <c r="DQ46" s="80"/>
      <c r="DR46" s="80"/>
      <c r="DS46" s="80"/>
      <c r="DT46" s="80"/>
      <c r="DU46" s="80"/>
      <c r="DV46" s="80"/>
      <c r="DW46" s="80"/>
      <c r="DX46" s="80"/>
      <c r="DY46" s="80"/>
      <c r="DZ46" s="80"/>
      <c r="EA46" s="80"/>
      <c r="EB46" s="80"/>
      <c r="EC46" s="80"/>
      <c r="ED46" s="80"/>
      <c r="EE46" s="80"/>
      <c r="EF46" s="80"/>
      <c r="EG46" s="80"/>
      <c r="EH46" s="80"/>
      <c r="EI46" s="80"/>
      <c r="EJ46" s="80"/>
      <c r="EK46" s="80"/>
      <c r="EL46" s="80"/>
      <c r="EM46" s="80"/>
      <c r="EN46" s="80"/>
      <c r="EO46" s="80"/>
      <c r="EP46" s="80"/>
      <c r="EQ46" s="80"/>
      <c r="ER46" s="80"/>
      <c r="ES46" s="80"/>
      <c r="ET46" s="80"/>
      <c r="EU46" s="80"/>
      <c r="EV46" s="80"/>
      <c r="EW46" s="6"/>
      <c r="EX46" s="6"/>
    </row>
    <row r="47" spans="1:154">
      <c r="A47" s="86" t="s">
        <v>86</v>
      </c>
      <c r="B47" s="87" t="s">
        <v>87</v>
      </c>
      <c r="C47" s="45"/>
      <c r="D47" s="64"/>
      <c r="E47" s="64"/>
      <c r="F47" s="45"/>
      <c r="G47" s="45"/>
      <c r="H47" s="80"/>
      <c r="I47" s="80"/>
      <c r="J47" s="80"/>
      <c r="K47" s="80"/>
      <c r="L47" s="80"/>
      <c r="M47" s="80"/>
      <c r="N47" s="80"/>
      <c r="O47" s="80"/>
      <c r="P47" s="80"/>
      <c r="Q47" s="80"/>
      <c r="R47" s="80"/>
      <c r="S47" s="80"/>
      <c r="T47" s="80"/>
      <c r="U47" s="80"/>
      <c r="V47" s="80"/>
      <c r="W47" s="80"/>
      <c r="X47" s="80"/>
      <c r="Y47" s="80"/>
      <c r="Z47" s="80"/>
      <c r="AA47" s="80"/>
      <c r="AB47" s="80"/>
      <c r="AC47" s="80"/>
      <c r="AD47" s="80"/>
      <c r="AE47" s="80"/>
      <c r="AF47" s="80"/>
      <c r="AG47" s="80"/>
      <c r="AH47" s="80"/>
      <c r="AI47" s="80"/>
      <c r="AJ47" s="80"/>
      <c r="AK47" s="80"/>
      <c r="AL47" s="80"/>
      <c r="AM47" s="80"/>
      <c r="AN47" s="80"/>
      <c r="AO47" s="80"/>
      <c r="AP47" s="80"/>
      <c r="AQ47" s="80"/>
      <c r="AR47" s="80"/>
      <c r="AS47" s="80"/>
      <c r="AT47" s="80"/>
      <c r="AU47" s="80"/>
      <c r="AV47" s="80"/>
      <c r="AW47" s="80"/>
      <c r="AX47" s="80"/>
      <c r="AY47" s="80"/>
      <c r="AZ47" s="80"/>
      <c r="BA47" s="80"/>
      <c r="BB47" s="80"/>
      <c r="BC47" s="80"/>
      <c r="BD47" s="80"/>
      <c r="BE47" s="80"/>
      <c r="BF47" s="80"/>
      <c r="BG47" s="80"/>
      <c r="BH47" s="80"/>
      <c r="BI47" s="80"/>
      <c r="BJ47" s="80"/>
      <c r="BK47" s="80"/>
      <c r="BL47" s="80"/>
      <c r="BM47" s="80"/>
      <c r="BN47" s="80"/>
      <c r="BO47" s="80"/>
      <c r="BP47" s="80"/>
      <c r="BQ47" s="80"/>
      <c r="BR47" s="80"/>
      <c r="BS47" s="80"/>
      <c r="BT47" s="80"/>
      <c r="BU47" s="80"/>
      <c r="BV47" s="80"/>
      <c r="BW47" s="80"/>
      <c r="BX47" s="80"/>
      <c r="BY47" s="80"/>
      <c r="BZ47" s="80"/>
      <c r="CA47" s="80"/>
      <c r="CB47" s="80"/>
      <c r="CC47" s="80"/>
      <c r="CD47" s="80"/>
      <c r="CE47" s="80"/>
      <c r="CF47" s="80"/>
      <c r="CG47" s="80"/>
      <c r="CH47" s="80"/>
      <c r="CI47" s="80"/>
      <c r="CJ47" s="80"/>
      <c r="CK47" s="80"/>
      <c r="CL47" s="80"/>
      <c r="CM47" s="80"/>
      <c r="CN47" s="80"/>
      <c r="CO47" s="80"/>
      <c r="CP47" s="80"/>
      <c r="CQ47" s="80"/>
      <c r="CR47" s="80"/>
      <c r="CS47" s="80"/>
      <c r="CT47" s="80"/>
      <c r="CU47" s="80"/>
      <c r="CV47" s="80"/>
      <c r="CW47" s="80"/>
      <c r="CX47" s="80"/>
      <c r="CY47" s="80"/>
      <c r="CZ47" s="80"/>
      <c r="DA47" s="80"/>
      <c r="DB47" s="80"/>
      <c r="DC47" s="80"/>
      <c r="DD47" s="80"/>
      <c r="DE47" s="80"/>
      <c r="DF47" s="80"/>
      <c r="DG47" s="80"/>
      <c r="DH47" s="80"/>
      <c r="DI47" s="80"/>
      <c r="DJ47" s="80"/>
      <c r="DK47" s="80"/>
      <c r="DL47" s="80"/>
      <c r="DM47" s="80"/>
      <c r="DN47" s="80"/>
      <c r="DO47" s="80"/>
      <c r="DP47" s="80"/>
      <c r="DQ47" s="80"/>
      <c r="DR47" s="80"/>
      <c r="DS47" s="80"/>
      <c r="DT47" s="80"/>
      <c r="DU47" s="80"/>
      <c r="DV47" s="80"/>
      <c r="DW47" s="80"/>
      <c r="DX47" s="80"/>
      <c r="DY47" s="80"/>
      <c r="DZ47" s="80"/>
      <c r="EA47" s="80"/>
      <c r="EB47" s="80"/>
      <c r="EC47" s="80"/>
      <c r="ED47" s="80"/>
      <c r="EE47" s="80"/>
      <c r="EF47" s="80"/>
      <c r="EG47" s="80"/>
      <c r="EH47" s="80"/>
      <c r="EI47" s="80"/>
      <c r="EJ47" s="80"/>
      <c r="EK47" s="80"/>
      <c r="EL47" s="80"/>
      <c r="EM47" s="80"/>
      <c r="EN47" s="80"/>
      <c r="EO47" s="80"/>
      <c r="EP47" s="80"/>
      <c r="EQ47" s="80"/>
      <c r="ER47" s="80"/>
      <c r="ES47" s="80"/>
      <c r="ET47" s="80"/>
      <c r="EU47" s="80"/>
      <c r="EV47" s="80"/>
      <c r="EW47" s="6"/>
      <c r="EX47" s="6"/>
    </row>
    <row r="48" spans="1:154" ht="45">
      <c r="A48" s="86" t="s">
        <v>88</v>
      </c>
      <c r="B48" s="87" t="s">
        <v>89</v>
      </c>
      <c r="C48" s="45"/>
      <c r="D48" s="64">
        <v>46000</v>
      </c>
      <c r="E48" s="64">
        <v>10730</v>
      </c>
      <c r="F48" s="45">
        <v>13113</v>
      </c>
      <c r="G48" s="45">
        <v>4683</v>
      </c>
      <c r="H48" s="80"/>
      <c r="I48" s="80"/>
      <c r="J48" s="80"/>
      <c r="K48" s="80"/>
      <c r="L48" s="80"/>
      <c r="M48" s="80"/>
      <c r="N48" s="80"/>
      <c r="O48" s="80"/>
      <c r="P48" s="80"/>
      <c r="Q48" s="80"/>
      <c r="R48" s="80"/>
      <c r="S48" s="80"/>
      <c r="T48" s="80"/>
      <c r="U48" s="80"/>
      <c r="V48" s="80"/>
      <c r="W48" s="80"/>
      <c r="X48" s="80"/>
      <c r="Y48" s="80"/>
      <c r="Z48" s="80"/>
      <c r="AA48" s="80"/>
      <c r="AB48" s="80"/>
      <c r="AC48" s="80"/>
      <c r="AD48" s="80"/>
      <c r="AE48" s="80"/>
      <c r="AF48" s="80"/>
      <c r="AG48" s="80"/>
      <c r="AH48" s="80"/>
      <c r="AI48" s="80"/>
      <c r="AJ48" s="80"/>
      <c r="AK48" s="80"/>
      <c r="AL48" s="80"/>
      <c r="AM48" s="80"/>
      <c r="AN48" s="80"/>
      <c r="AO48" s="80"/>
      <c r="AP48" s="80"/>
      <c r="AQ48" s="80"/>
      <c r="AR48" s="80"/>
      <c r="AS48" s="80"/>
      <c r="AT48" s="80"/>
      <c r="AU48" s="80"/>
      <c r="AV48" s="80"/>
      <c r="AW48" s="80"/>
      <c r="AX48" s="80"/>
      <c r="AY48" s="80"/>
      <c r="AZ48" s="80"/>
      <c r="BA48" s="80"/>
      <c r="BB48" s="80"/>
      <c r="BC48" s="80"/>
      <c r="BD48" s="80"/>
      <c r="BE48" s="80"/>
      <c r="BF48" s="80"/>
      <c r="BG48" s="80"/>
      <c r="BH48" s="80"/>
      <c r="BI48" s="80"/>
      <c r="BJ48" s="80"/>
      <c r="BK48" s="80"/>
      <c r="BL48" s="80"/>
      <c r="BM48" s="80"/>
      <c r="BN48" s="80"/>
      <c r="BO48" s="80"/>
      <c r="BP48" s="80"/>
      <c r="BQ48" s="80"/>
      <c r="BR48" s="80"/>
      <c r="BS48" s="80"/>
      <c r="BT48" s="80"/>
      <c r="BU48" s="80"/>
      <c r="BV48" s="80"/>
      <c r="BW48" s="80"/>
      <c r="BX48" s="80"/>
      <c r="BY48" s="80"/>
      <c r="BZ48" s="80"/>
      <c r="CA48" s="80"/>
      <c r="CB48" s="80"/>
      <c r="CC48" s="80"/>
      <c r="CD48" s="80"/>
      <c r="CE48" s="80"/>
      <c r="CF48" s="80"/>
      <c r="CG48" s="80"/>
      <c r="CH48" s="80"/>
      <c r="CI48" s="80"/>
      <c r="CJ48" s="80"/>
      <c r="CK48" s="80"/>
      <c r="CL48" s="80"/>
      <c r="CM48" s="80"/>
      <c r="CN48" s="80"/>
      <c r="CO48" s="80"/>
      <c r="CP48" s="80"/>
      <c r="CQ48" s="80"/>
      <c r="CR48" s="80"/>
      <c r="CS48" s="80"/>
      <c r="CT48" s="80"/>
      <c r="CU48" s="80"/>
      <c r="CV48" s="80"/>
      <c r="CW48" s="80"/>
      <c r="CX48" s="80"/>
      <c r="CY48" s="80"/>
      <c r="CZ48" s="80"/>
      <c r="DA48" s="80"/>
      <c r="DB48" s="80"/>
      <c r="DC48" s="80"/>
      <c r="DD48" s="80"/>
      <c r="DE48" s="80"/>
      <c r="DF48" s="80"/>
      <c r="DG48" s="80"/>
      <c r="DH48" s="80"/>
      <c r="DI48" s="80"/>
      <c r="DJ48" s="80"/>
      <c r="DK48" s="80"/>
      <c r="DL48" s="80"/>
      <c r="DM48" s="80"/>
      <c r="DN48" s="80"/>
      <c r="DO48" s="80"/>
      <c r="DP48" s="80"/>
      <c r="DQ48" s="80"/>
      <c r="DR48" s="80"/>
      <c r="DS48" s="80"/>
      <c r="DT48" s="80"/>
      <c r="DU48" s="80"/>
      <c r="DV48" s="80"/>
      <c r="DW48" s="80"/>
      <c r="DX48" s="80"/>
      <c r="DY48" s="80"/>
      <c r="DZ48" s="80"/>
      <c r="EA48" s="80"/>
      <c r="EB48" s="80"/>
      <c r="EC48" s="80"/>
      <c r="ED48" s="80"/>
      <c r="EE48" s="80"/>
      <c r="EF48" s="80"/>
      <c r="EG48" s="80"/>
      <c r="EH48" s="80"/>
      <c r="EI48" s="80"/>
      <c r="EJ48" s="80"/>
      <c r="EK48" s="80"/>
      <c r="EL48" s="80"/>
      <c r="EM48" s="80"/>
      <c r="EN48" s="80"/>
      <c r="EO48" s="80"/>
      <c r="EP48" s="80"/>
      <c r="EQ48" s="80"/>
      <c r="ER48" s="80"/>
      <c r="ES48" s="80"/>
      <c r="ET48" s="80"/>
      <c r="EU48" s="80"/>
      <c r="EV48" s="80"/>
      <c r="EW48" s="6"/>
      <c r="EX48" s="6"/>
    </row>
    <row r="49" spans="1:165" ht="30">
      <c r="A49" s="86" t="s">
        <v>90</v>
      </c>
      <c r="B49" s="87" t="s">
        <v>91</v>
      </c>
      <c r="C49" s="45"/>
      <c r="D49" s="64">
        <v>6526000</v>
      </c>
      <c r="E49" s="64">
        <v>1541000</v>
      </c>
      <c r="F49" s="45">
        <v>1412236</v>
      </c>
      <c r="G49" s="45">
        <v>394542</v>
      </c>
      <c r="H49" s="80"/>
      <c r="I49" s="80"/>
      <c r="J49" s="80"/>
      <c r="K49" s="80"/>
      <c r="L49" s="80"/>
      <c r="M49" s="80"/>
      <c r="N49" s="80"/>
      <c r="O49" s="80"/>
      <c r="P49" s="80"/>
      <c r="Q49" s="80"/>
      <c r="R49" s="80"/>
      <c r="S49" s="80"/>
      <c r="T49" s="80"/>
      <c r="U49" s="80"/>
      <c r="V49" s="80"/>
      <c r="W49" s="80"/>
      <c r="X49" s="80"/>
      <c r="Y49" s="80"/>
      <c r="Z49" s="80"/>
      <c r="AA49" s="80"/>
      <c r="AB49" s="80"/>
      <c r="AC49" s="80"/>
      <c r="AD49" s="80"/>
      <c r="AE49" s="80"/>
      <c r="AF49" s="80"/>
      <c r="AG49" s="80"/>
      <c r="AH49" s="80"/>
      <c r="AI49" s="80"/>
      <c r="AJ49" s="80"/>
      <c r="AK49" s="80"/>
      <c r="AL49" s="80"/>
      <c r="AM49" s="80"/>
      <c r="AN49" s="80"/>
      <c r="AO49" s="80"/>
      <c r="AP49" s="80"/>
      <c r="AQ49" s="80"/>
      <c r="AR49" s="80"/>
      <c r="AS49" s="80"/>
      <c r="AT49" s="80"/>
      <c r="AU49" s="80"/>
      <c r="AV49" s="80"/>
      <c r="AW49" s="80"/>
      <c r="AX49" s="80"/>
      <c r="AY49" s="80"/>
      <c r="AZ49" s="80"/>
      <c r="BA49" s="80"/>
      <c r="BB49" s="80"/>
      <c r="BC49" s="80"/>
      <c r="BD49" s="80"/>
      <c r="BE49" s="80"/>
      <c r="BF49" s="80"/>
      <c r="BG49" s="80"/>
      <c r="BH49" s="80"/>
      <c r="BI49" s="80"/>
      <c r="BJ49" s="80"/>
      <c r="BK49" s="80"/>
      <c r="BL49" s="80"/>
      <c r="BM49" s="80"/>
      <c r="BN49" s="80"/>
      <c r="BO49" s="80"/>
      <c r="BP49" s="80"/>
      <c r="BQ49" s="80"/>
      <c r="BR49" s="80"/>
      <c r="BS49" s="80"/>
      <c r="BT49" s="80"/>
      <c r="BU49" s="80"/>
      <c r="BV49" s="80"/>
      <c r="BW49" s="80"/>
      <c r="BX49" s="80"/>
      <c r="BY49" s="80"/>
      <c r="BZ49" s="80"/>
      <c r="CA49" s="80"/>
      <c r="CB49" s="80"/>
      <c r="CC49" s="80"/>
      <c r="CD49" s="80"/>
      <c r="CE49" s="80"/>
      <c r="CF49" s="80"/>
      <c r="CG49" s="80"/>
      <c r="CH49" s="80"/>
      <c r="CI49" s="80"/>
      <c r="CJ49" s="80"/>
      <c r="CK49" s="80"/>
      <c r="CL49" s="80"/>
      <c r="CM49" s="80"/>
      <c r="CN49" s="80"/>
      <c r="CO49" s="80"/>
      <c r="CP49" s="80"/>
      <c r="CQ49" s="80"/>
      <c r="CR49" s="80"/>
      <c r="CS49" s="80"/>
      <c r="CT49" s="80"/>
      <c r="CU49" s="80"/>
      <c r="CV49" s="80"/>
      <c r="CW49" s="80"/>
      <c r="CX49" s="80"/>
      <c r="CY49" s="80"/>
      <c r="CZ49" s="80"/>
      <c r="DA49" s="80"/>
      <c r="DB49" s="80"/>
      <c r="DC49" s="80"/>
      <c r="DD49" s="80"/>
      <c r="DE49" s="80"/>
      <c r="DF49" s="80"/>
      <c r="DG49" s="80"/>
      <c r="DH49" s="80"/>
      <c r="DI49" s="80"/>
      <c r="DJ49" s="80"/>
      <c r="DK49" s="80"/>
      <c r="DL49" s="80"/>
      <c r="DM49" s="80"/>
      <c r="DN49" s="80"/>
      <c r="DO49" s="80"/>
      <c r="DP49" s="80"/>
      <c r="DQ49" s="80"/>
      <c r="DR49" s="80"/>
      <c r="DS49" s="80"/>
      <c r="DT49" s="80"/>
      <c r="DU49" s="80"/>
      <c r="DV49" s="80"/>
      <c r="DW49" s="80"/>
      <c r="DX49" s="80"/>
      <c r="DY49" s="80"/>
      <c r="DZ49" s="80"/>
      <c r="EA49" s="80"/>
      <c r="EB49" s="80"/>
      <c r="EC49" s="80"/>
      <c r="ED49" s="80"/>
      <c r="EE49" s="80"/>
      <c r="EF49" s="80"/>
      <c r="EG49" s="80"/>
      <c r="EH49" s="80"/>
      <c r="EI49" s="80"/>
      <c r="EJ49" s="80"/>
      <c r="EK49" s="80"/>
      <c r="EL49" s="80"/>
      <c r="EM49" s="80"/>
      <c r="EN49" s="80"/>
      <c r="EO49" s="80"/>
      <c r="EP49" s="80"/>
      <c r="EQ49" s="80"/>
      <c r="ER49" s="80"/>
      <c r="ES49" s="80"/>
      <c r="ET49" s="80"/>
      <c r="EU49" s="80"/>
      <c r="EV49" s="80"/>
      <c r="EW49" s="6"/>
      <c r="EX49" s="6"/>
    </row>
    <row r="50" spans="1:165">
      <c r="A50" s="81" t="s">
        <v>92</v>
      </c>
      <c r="B50" s="82" t="s">
        <v>93</v>
      </c>
      <c r="C50" s="45"/>
      <c r="D50" s="64"/>
      <c r="E50" s="64"/>
      <c r="F50" s="45"/>
      <c r="G50" s="45"/>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80"/>
      <c r="AL50" s="80"/>
      <c r="AM50" s="80"/>
      <c r="AN50" s="80"/>
      <c r="AO50" s="80"/>
      <c r="AP50" s="80"/>
      <c r="AQ50" s="80"/>
      <c r="AR50" s="80"/>
      <c r="AS50" s="80"/>
      <c r="AT50" s="80"/>
      <c r="AU50" s="80"/>
      <c r="AV50" s="80"/>
      <c r="AW50" s="80"/>
      <c r="AX50" s="80"/>
      <c r="AY50" s="80"/>
      <c r="AZ50" s="80"/>
      <c r="BA50" s="80"/>
      <c r="BB50" s="80"/>
      <c r="BC50" s="80"/>
      <c r="BD50" s="80"/>
      <c r="BE50" s="80"/>
      <c r="BF50" s="80"/>
      <c r="BG50" s="80"/>
      <c r="BH50" s="80"/>
      <c r="BI50" s="80"/>
      <c r="BJ50" s="80"/>
      <c r="BK50" s="80"/>
      <c r="BL50" s="80"/>
      <c r="BM50" s="80"/>
      <c r="BN50" s="80"/>
      <c r="BO50" s="80"/>
      <c r="BP50" s="80"/>
      <c r="BQ50" s="80"/>
      <c r="BR50" s="80"/>
      <c r="BS50" s="80"/>
      <c r="BT50" s="80"/>
      <c r="BU50" s="80"/>
      <c r="BV50" s="80"/>
      <c r="BW50" s="80"/>
      <c r="BX50" s="80"/>
      <c r="BY50" s="80"/>
      <c r="BZ50" s="80"/>
      <c r="CA50" s="80"/>
      <c r="CB50" s="80"/>
      <c r="CC50" s="80"/>
      <c r="CD50" s="80"/>
      <c r="CE50" s="80"/>
      <c r="CF50" s="80"/>
      <c r="CG50" s="80"/>
      <c r="CH50" s="80"/>
      <c r="CI50" s="80"/>
      <c r="CJ50" s="80"/>
      <c r="CK50" s="80"/>
      <c r="CL50" s="80"/>
      <c r="CM50" s="80"/>
      <c r="CN50" s="80"/>
      <c r="CO50" s="80"/>
      <c r="CP50" s="80"/>
      <c r="CQ50" s="80"/>
      <c r="CR50" s="80"/>
      <c r="CS50" s="80"/>
      <c r="CT50" s="80"/>
      <c r="CU50" s="80"/>
      <c r="CV50" s="80"/>
      <c r="CW50" s="80"/>
      <c r="CX50" s="80"/>
      <c r="CY50" s="80"/>
      <c r="CZ50" s="80"/>
      <c r="DA50" s="80"/>
      <c r="DB50" s="80"/>
      <c r="DC50" s="80"/>
      <c r="DD50" s="80"/>
      <c r="DE50" s="80"/>
      <c r="DF50" s="80"/>
      <c r="DG50" s="80"/>
      <c r="DH50" s="80"/>
      <c r="DI50" s="80"/>
      <c r="DJ50" s="80"/>
      <c r="DK50" s="80"/>
      <c r="DL50" s="80"/>
      <c r="DM50" s="80"/>
      <c r="DN50" s="80"/>
      <c r="DO50" s="80"/>
      <c r="DP50" s="80"/>
      <c r="DQ50" s="80"/>
      <c r="DR50" s="80"/>
      <c r="DS50" s="80"/>
      <c r="DT50" s="80"/>
      <c r="DU50" s="80"/>
      <c r="DV50" s="80"/>
      <c r="DW50" s="80"/>
      <c r="DX50" s="80"/>
      <c r="DY50" s="80"/>
      <c r="DZ50" s="80"/>
      <c r="EA50" s="80"/>
      <c r="EB50" s="80"/>
      <c r="EC50" s="80"/>
      <c r="ED50" s="80"/>
      <c r="EE50" s="80"/>
      <c r="EF50" s="80"/>
      <c r="EG50" s="80"/>
      <c r="EH50" s="80"/>
      <c r="EI50" s="80"/>
      <c r="EJ50" s="80"/>
      <c r="EK50" s="80"/>
      <c r="EL50" s="80"/>
      <c r="EM50" s="80"/>
      <c r="EN50" s="80"/>
      <c r="EO50" s="80"/>
      <c r="EP50" s="80"/>
      <c r="EQ50" s="80"/>
      <c r="ER50" s="80"/>
      <c r="ES50" s="80"/>
      <c r="ET50" s="80"/>
      <c r="EU50" s="80"/>
      <c r="EV50" s="80"/>
      <c r="EW50" s="6"/>
      <c r="EX50" s="6"/>
    </row>
    <row r="51" spans="1:165">
      <c r="A51" s="78" t="s">
        <v>94</v>
      </c>
      <c r="B51" s="79" t="s">
        <v>95</v>
      </c>
      <c r="C51" s="64">
        <f>+C52+C57</f>
        <v>0</v>
      </c>
      <c r="D51" s="64">
        <f>+D52+D57</f>
        <v>251000</v>
      </c>
      <c r="E51" s="64">
        <f>+E52+E57</f>
        <v>63000</v>
      </c>
      <c r="F51" s="64">
        <f>+F52+F57</f>
        <v>52032</v>
      </c>
      <c r="G51" s="64">
        <f>+G52+G57</f>
        <v>12144</v>
      </c>
      <c r="H51" s="80"/>
      <c r="I51" s="80"/>
      <c r="J51" s="80"/>
      <c r="K51" s="80"/>
      <c r="L51" s="80"/>
      <c r="M51" s="80"/>
      <c r="N51" s="80"/>
      <c r="O51" s="80"/>
      <c r="P51" s="80"/>
      <c r="Q51" s="80"/>
      <c r="R51" s="80"/>
      <c r="S51" s="80"/>
      <c r="T51" s="80"/>
      <c r="U51" s="80"/>
      <c r="V51" s="80"/>
      <c r="W51" s="80"/>
      <c r="X51" s="80"/>
      <c r="Y51" s="80"/>
      <c r="Z51" s="80"/>
      <c r="AA51" s="80"/>
      <c r="AB51" s="80"/>
      <c r="AC51" s="80"/>
      <c r="AD51" s="80"/>
      <c r="AE51" s="80"/>
      <c r="AF51" s="80"/>
      <c r="AG51" s="80"/>
      <c r="AH51" s="80"/>
      <c r="AI51" s="80"/>
      <c r="AJ51" s="80"/>
      <c r="AK51" s="80"/>
      <c r="AL51" s="80"/>
      <c r="AM51" s="80"/>
      <c r="AN51" s="80"/>
      <c r="AO51" s="80"/>
      <c r="AP51" s="80"/>
      <c r="AQ51" s="80"/>
      <c r="AR51" s="80"/>
      <c r="AS51" s="80"/>
      <c r="AT51" s="80"/>
      <c r="AU51" s="80"/>
      <c r="AV51" s="80"/>
      <c r="AW51" s="80"/>
      <c r="AX51" s="80"/>
      <c r="AY51" s="80"/>
      <c r="AZ51" s="80"/>
      <c r="BA51" s="80"/>
      <c r="BB51" s="80"/>
      <c r="BC51" s="80"/>
      <c r="BD51" s="80"/>
      <c r="BE51" s="80"/>
      <c r="BF51" s="80"/>
      <c r="BG51" s="80"/>
      <c r="BH51" s="80"/>
      <c r="BI51" s="80"/>
      <c r="BJ51" s="80"/>
      <c r="BK51" s="80"/>
      <c r="BL51" s="80"/>
      <c r="BM51" s="80"/>
      <c r="BN51" s="80"/>
      <c r="BO51" s="80"/>
      <c r="BP51" s="80"/>
      <c r="BQ51" s="80"/>
      <c r="BR51" s="80"/>
      <c r="BS51" s="80"/>
      <c r="BT51" s="80"/>
      <c r="BU51" s="80"/>
      <c r="BV51" s="80"/>
      <c r="BW51" s="80"/>
      <c r="BX51" s="80"/>
      <c r="BY51" s="80"/>
      <c r="BZ51" s="80"/>
      <c r="CA51" s="80"/>
      <c r="CB51" s="80"/>
      <c r="CC51" s="80"/>
      <c r="CD51" s="80"/>
      <c r="CE51" s="80"/>
      <c r="CF51" s="80"/>
      <c r="CG51" s="80"/>
      <c r="CH51" s="80"/>
      <c r="CI51" s="80"/>
      <c r="CJ51" s="80"/>
      <c r="CK51" s="80"/>
      <c r="CL51" s="80"/>
      <c r="CM51" s="80"/>
      <c r="CN51" s="80"/>
      <c r="CO51" s="80"/>
      <c r="CP51" s="80"/>
      <c r="CQ51" s="80"/>
      <c r="CR51" s="80"/>
      <c r="CS51" s="80"/>
      <c r="CT51" s="80"/>
      <c r="CU51" s="80"/>
      <c r="CV51" s="80"/>
      <c r="CW51" s="80"/>
      <c r="CX51" s="80"/>
      <c r="CY51" s="80"/>
      <c r="CZ51" s="80"/>
      <c r="DA51" s="80"/>
      <c r="DB51" s="80"/>
      <c r="DC51" s="80"/>
      <c r="DD51" s="80"/>
      <c r="DE51" s="80"/>
      <c r="DF51" s="80"/>
      <c r="DG51" s="80"/>
      <c r="DH51" s="80"/>
      <c r="DI51" s="80"/>
      <c r="DJ51" s="80"/>
      <c r="DK51" s="80"/>
      <c r="DL51" s="80"/>
      <c r="DM51" s="80"/>
      <c r="DN51" s="80"/>
      <c r="DO51" s="80"/>
      <c r="DP51" s="80"/>
      <c r="DQ51" s="80"/>
      <c r="DR51" s="80"/>
      <c r="DS51" s="80"/>
      <c r="DT51" s="80"/>
      <c r="DU51" s="80"/>
      <c r="DV51" s="80"/>
      <c r="DW51" s="80"/>
      <c r="DX51" s="80"/>
      <c r="DY51" s="80"/>
      <c r="DZ51" s="80"/>
      <c r="EA51" s="80"/>
      <c r="EB51" s="80"/>
      <c r="EC51" s="80"/>
      <c r="ED51" s="80"/>
      <c r="EE51" s="80"/>
      <c r="EF51" s="80"/>
      <c r="EG51" s="80"/>
      <c r="EH51" s="80"/>
      <c r="EI51" s="80"/>
      <c r="EJ51" s="80"/>
      <c r="EK51" s="80"/>
      <c r="EL51" s="80"/>
      <c r="EM51" s="80"/>
      <c r="EN51" s="80"/>
      <c r="EO51" s="80"/>
      <c r="EP51" s="80"/>
      <c r="EQ51" s="80"/>
      <c r="ER51" s="80"/>
      <c r="ES51" s="80"/>
      <c r="ET51" s="80"/>
      <c r="EU51" s="80"/>
      <c r="EV51" s="80"/>
      <c r="EW51" s="6"/>
      <c r="EX51" s="6"/>
    </row>
    <row r="52" spans="1:165">
      <c r="A52" s="78" t="s">
        <v>96</v>
      </c>
      <c r="B52" s="79" t="s">
        <v>97</v>
      </c>
      <c r="C52" s="64">
        <f>+C53+C55</f>
        <v>0</v>
      </c>
      <c r="D52" s="64">
        <f>+D53+D55</f>
        <v>0</v>
      </c>
      <c r="E52" s="64">
        <f>+E53+E55</f>
        <v>0</v>
      </c>
      <c r="F52" s="64">
        <f>+F53+F55</f>
        <v>0</v>
      </c>
      <c r="G52" s="64">
        <f>+G53+G55</f>
        <v>0</v>
      </c>
      <c r="H52" s="80"/>
      <c r="I52" s="80"/>
      <c r="J52" s="80"/>
      <c r="K52" s="80"/>
      <c r="L52" s="80"/>
      <c r="M52" s="80"/>
      <c r="N52" s="80"/>
      <c r="O52" s="80"/>
      <c r="P52" s="80"/>
      <c r="Q52" s="80"/>
      <c r="R52" s="80"/>
      <c r="S52" s="80"/>
      <c r="T52" s="80"/>
      <c r="U52" s="80"/>
      <c r="V52" s="80"/>
      <c r="W52" s="80"/>
      <c r="X52" s="80"/>
      <c r="Y52" s="80"/>
      <c r="Z52" s="80"/>
      <c r="AA52" s="80"/>
      <c r="AB52" s="80"/>
      <c r="AC52" s="80"/>
      <c r="AD52" s="80"/>
      <c r="AE52" s="80"/>
      <c r="AF52" s="80"/>
      <c r="AG52" s="80"/>
      <c r="AH52" s="80"/>
      <c r="AI52" s="80"/>
      <c r="AJ52" s="80"/>
      <c r="AK52" s="80"/>
      <c r="AL52" s="80"/>
      <c r="AM52" s="80"/>
      <c r="AN52" s="80"/>
      <c r="AO52" s="80"/>
      <c r="AP52" s="80"/>
      <c r="AQ52" s="80"/>
      <c r="AR52" s="80"/>
      <c r="AS52" s="80"/>
      <c r="AT52" s="80"/>
      <c r="AU52" s="80"/>
      <c r="AV52" s="80"/>
      <c r="AW52" s="80"/>
      <c r="AX52" s="80"/>
      <c r="AY52" s="80"/>
      <c r="AZ52" s="80"/>
      <c r="BA52" s="80"/>
      <c r="BB52" s="80"/>
      <c r="BC52" s="80"/>
      <c r="BD52" s="80"/>
      <c r="BE52" s="80"/>
      <c r="BF52" s="80"/>
      <c r="BG52" s="80"/>
      <c r="BH52" s="80"/>
      <c r="BI52" s="80"/>
      <c r="BJ52" s="80"/>
      <c r="BK52" s="80"/>
      <c r="BL52" s="80"/>
      <c r="BM52" s="80"/>
      <c r="BN52" s="80"/>
      <c r="BO52" s="80"/>
      <c r="BP52" s="80"/>
      <c r="BQ52" s="80"/>
      <c r="BR52" s="80"/>
      <c r="BS52" s="80"/>
      <c r="BT52" s="80"/>
      <c r="BU52" s="80"/>
      <c r="BV52" s="80"/>
      <c r="BW52" s="80"/>
      <c r="BX52" s="80"/>
      <c r="BY52" s="80"/>
      <c r="BZ52" s="80"/>
      <c r="CA52" s="80"/>
      <c r="CB52" s="80"/>
      <c r="CC52" s="80"/>
      <c r="CD52" s="80"/>
      <c r="CE52" s="80"/>
      <c r="CF52" s="80"/>
      <c r="CG52" s="80"/>
      <c r="CH52" s="80"/>
      <c r="CI52" s="80"/>
      <c r="CJ52" s="80"/>
      <c r="CK52" s="80"/>
      <c r="CL52" s="80"/>
      <c r="CM52" s="80"/>
      <c r="CN52" s="80"/>
      <c r="CO52" s="80"/>
      <c r="CP52" s="80"/>
      <c r="CQ52" s="80"/>
      <c r="CR52" s="80"/>
      <c r="CS52" s="80"/>
      <c r="CT52" s="80"/>
      <c r="CU52" s="80"/>
      <c r="CV52" s="80"/>
      <c r="CW52" s="80"/>
      <c r="CX52" s="80"/>
      <c r="CY52" s="80"/>
      <c r="CZ52" s="80"/>
      <c r="DA52" s="80"/>
      <c r="DB52" s="80"/>
      <c r="DC52" s="80"/>
      <c r="DD52" s="80"/>
      <c r="DE52" s="80"/>
      <c r="DF52" s="80"/>
      <c r="DG52" s="80"/>
      <c r="DH52" s="80"/>
      <c r="DI52" s="80"/>
      <c r="DJ52" s="80"/>
      <c r="DK52" s="80"/>
      <c r="DL52" s="80"/>
      <c r="DM52" s="80"/>
      <c r="DN52" s="80"/>
      <c r="DO52" s="80"/>
      <c r="DP52" s="80"/>
      <c r="DQ52" s="80"/>
      <c r="DR52" s="80"/>
      <c r="DS52" s="80"/>
      <c r="DT52" s="80"/>
      <c r="DU52" s="80"/>
      <c r="DV52" s="80"/>
      <c r="DW52" s="80"/>
      <c r="DX52" s="80"/>
      <c r="DY52" s="80"/>
      <c r="DZ52" s="80"/>
      <c r="EA52" s="80"/>
      <c r="EB52" s="80"/>
      <c r="EC52" s="80"/>
      <c r="ED52" s="80"/>
      <c r="EE52" s="80"/>
      <c r="EF52" s="80"/>
      <c r="EG52" s="80"/>
      <c r="EH52" s="80"/>
      <c r="EI52" s="80"/>
      <c r="EJ52" s="80"/>
      <c r="EK52" s="80"/>
      <c r="EL52" s="80"/>
      <c r="EM52" s="80"/>
      <c r="EN52" s="80"/>
      <c r="EO52" s="80"/>
      <c r="EP52" s="80"/>
      <c r="EQ52" s="80"/>
      <c r="ER52" s="80"/>
      <c r="ES52" s="80"/>
      <c r="ET52" s="80"/>
      <c r="EU52" s="80"/>
      <c r="EV52" s="80"/>
      <c r="EW52" s="6"/>
      <c r="EX52" s="6"/>
    </row>
    <row r="53" spans="1:165">
      <c r="A53" s="78" t="s">
        <v>98</v>
      </c>
      <c r="B53" s="79" t="s">
        <v>99</v>
      </c>
      <c r="C53" s="64">
        <f>+C54</f>
        <v>0</v>
      </c>
      <c r="D53" s="64">
        <f>+D54</f>
        <v>0</v>
      </c>
      <c r="E53" s="64">
        <f>+E54</f>
        <v>0</v>
      </c>
      <c r="F53" s="64">
        <f>+F54</f>
        <v>0</v>
      </c>
      <c r="G53" s="64">
        <f>+G54</f>
        <v>0</v>
      </c>
      <c r="H53" s="80"/>
      <c r="I53" s="80"/>
      <c r="J53" s="80"/>
      <c r="K53" s="80"/>
      <c r="L53" s="80"/>
      <c r="M53" s="80"/>
      <c r="N53" s="80"/>
      <c r="O53" s="80"/>
      <c r="P53" s="80"/>
      <c r="Q53" s="80"/>
      <c r="R53" s="80"/>
      <c r="S53" s="80"/>
      <c r="T53" s="80"/>
      <c r="U53" s="80"/>
      <c r="V53" s="80"/>
      <c r="W53" s="80"/>
      <c r="X53" s="80"/>
      <c r="Y53" s="80"/>
      <c r="Z53" s="80"/>
      <c r="AA53" s="80"/>
      <c r="AB53" s="80"/>
      <c r="AC53" s="80"/>
      <c r="AD53" s="80"/>
      <c r="AE53" s="80"/>
      <c r="AF53" s="80"/>
      <c r="AG53" s="80"/>
      <c r="AH53" s="80"/>
      <c r="AI53" s="80"/>
      <c r="AJ53" s="80"/>
      <c r="AK53" s="80"/>
      <c r="AL53" s="80"/>
      <c r="AM53" s="80"/>
      <c r="AN53" s="80"/>
      <c r="AO53" s="80"/>
      <c r="AP53" s="80"/>
      <c r="AQ53" s="80"/>
      <c r="AR53" s="80"/>
      <c r="AS53" s="80"/>
      <c r="AT53" s="80"/>
      <c r="AU53" s="80"/>
      <c r="AV53" s="80"/>
      <c r="AW53" s="80"/>
      <c r="AX53" s="80"/>
      <c r="AY53" s="80"/>
      <c r="AZ53" s="80"/>
      <c r="BA53" s="80"/>
      <c r="BB53" s="80"/>
      <c r="BC53" s="80"/>
      <c r="BD53" s="80"/>
      <c r="BE53" s="80"/>
      <c r="BF53" s="80"/>
      <c r="BG53" s="80"/>
      <c r="BH53" s="80"/>
      <c r="BI53" s="80"/>
      <c r="BJ53" s="80"/>
      <c r="BK53" s="80"/>
      <c r="BL53" s="80"/>
      <c r="BM53" s="80"/>
      <c r="BN53" s="80"/>
      <c r="BO53" s="80"/>
      <c r="BP53" s="80"/>
      <c r="BQ53" s="80"/>
      <c r="BR53" s="80"/>
      <c r="BS53" s="80"/>
      <c r="BT53" s="80"/>
      <c r="BU53" s="80"/>
      <c r="BV53" s="80"/>
      <c r="BW53" s="80"/>
      <c r="BX53" s="80"/>
      <c r="BY53" s="80"/>
      <c r="BZ53" s="80"/>
      <c r="CA53" s="80"/>
      <c r="CB53" s="80"/>
      <c r="CC53" s="80"/>
      <c r="CD53" s="80"/>
      <c r="CE53" s="80"/>
      <c r="CF53" s="80"/>
      <c r="CG53" s="80"/>
      <c r="CH53" s="80"/>
      <c r="CI53" s="80"/>
      <c r="CJ53" s="80"/>
      <c r="CK53" s="80"/>
      <c r="CL53" s="80"/>
      <c r="CM53" s="80"/>
      <c r="CN53" s="80"/>
      <c r="CO53" s="80"/>
      <c r="CP53" s="80"/>
      <c r="CQ53" s="80"/>
      <c r="CR53" s="80"/>
      <c r="CS53" s="80"/>
      <c r="CT53" s="80"/>
      <c r="CU53" s="80"/>
      <c r="CV53" s="80"/>
      <c r="CW53" s="80"/>
      <c r="CX53" s="80"/>
      <c r="CY53" s="80"/>
      <c r="CZ53" s="80"/>
      <c r="DA53" s="80"/>
      <c r="DB53" s="80"/>
      <c r="DC53" s="80"/>
      <c r="DD53" s="80"/>
      <c r="DE53" s="80"/>
      <c r="DF53" s="80"/>
      <c r="DG53" s="80"/>
      <c r="DH53" s="80"/>
      <c r="DI53" s="80"/>
      <c r="DJ53" s="80"/>
      <c r="DK53" s="80"/>
      <c r="DL53" s="80"/>
      <c r="DM53" s="80"/>
      <c r="DN53" s="80"/>
      <c r="DO53" s="80"/>
      <c r="DP53" s="80"/>
      <c r="DQ53" s="80"/>
      <c r="DR53" s="80"/>
      <c r="DS53" s="80"/>
      <c r="DT53" s="80"/>
      <c r="DU53" s="80"/>
      <c r="DV53" s="80"/>
      <c r="DW53" s="80"/>
      <c r="DX53" s="80"/>
      <c r="DY53" s="80"/>
      <c r="DZ53" s="80"/>
      <c r="EA53" s="80"/>
      <c r="EB53" s="80"/>
      <c r="EC53" s="80"/>
      <c r="ED53" s="80"/>
      <c r="EE53" s="80"/>
      <c r="EF53" s="80"/>
      <c r="EG53" s="80"/>
      <c r="EH53" s="80"/>
      <c r="EI53" s="80"/>
      <c r="EJ53" s="80"/>
      <c r="EK53" s="80"/>
      <c r="EL53" s="80"/>
      <c r="EM53" s="80"/>
      <c r="EN53" s="80"/>
      <c r="EO53" s="80"/>
      <c r="EP53" s="80"/>
      <c r="EQ53" s="80"/>
      <c r="ER53" s="80"/>
      <c r="ES53" s="80"/>
      <c r="ET53" s="80"/>
      <c r="EU53" s="80"/>
      <c r="EV53" s="80"/>
      <c r="EW53" s="6"/>
      <c r="EX53" s="6"/>
    </row>
    <row r="54" spans="1:165">
      <c r="A54" s="81" t="s">
        <v>100</v>
      </c>
      <c r="B54" s="82" t="s">
        <v>101</v>
      </c>
      <c r="C54" s="45"/>
      <c r="D54" s="64"/>
      <c r="E54" s="64"/>
      <c r="F54" s="45"/>
      <c r="G54" s="45"/>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80"/>
      <c r="AL54" s="80"/>
      <c r="AM54" s="80"/>
      <c r="AN54" s="80"/>
      <c r="AO54" s="80"/>
      <c r="AP54" s="80"/>
      <c r="AQ54" s="80"/>
      <c r="AR54" s="80"/>
      <c r="AS54" s="80"/>
      <c r="AT54" s="80"/>
      <c r="AU54" s="80"/>
      <c r="AV54" s="80"/>
      <c r="AW54" s="80"/>
      <c r="AX54" s="80"/>
      <c r="AY54" s="80"/>
      <c r="AZ54" s="80"/>
      <c r="BA54" s="80"/>
      <c r="BB54" s="80"/>
      <c r="BC54" s="80"/>
      <c r="BD54" s="80"/>
      <c r="BE54" s="80"/>
      <c r="BF54" s="80"/>
      <c r="BG54" s="80"/>
      <c r="BH54" s="80"/>
      <c r="BI54" s="80"/>
      <c r="BJ54" s="80"/>
      <c r="BK54" s="80"/>
      <c r="BL54" s="80"/>
      <c r="BM54" s="80"/>
      <c r="BN54" s="80"/>
      <c r="BO54" s="80"/>
      <c r="BP54" s="80"/>
      <c r="BQ54" s="80"/>
      <c r="BR54" s="80"/>
      <c r="BS54" s="80"/>
      <c r="BT54" s="80"/>
      <c r="BU54" s="80"/>
      <c r="BV54" s="80"/>
      <c r="BW54" s="80"/>
      <c r="BX54" s="80"/>
      <c r="BY54" s="80"/>
      <c r="BZ54" s="80"/>
      <c r="CA54" s="80"/>
      <c r="CB54" s="80"/>
      <c r="CC54" s="80"/>
      <c r="CD54" s="80"/>
      <c r="CE54" s="80"/>
      <c r="CF54" s="80"/>
      <c r="CG54" s="80"/>
      <c r="CH54" s="80"/>
      <c r="CI54" s="80"/>
      <c r="CJ54" s="80"/>
      <c r="CK54" s="80"/>
      <c r="CL54" s="80"/>
      <c r="CM54" s="80"/>
      <c r="CN54" s="80"/>
      <c r="CO54" s="80"/>
      <c r="CP54" s="80"/>
      <c r="CQ54" s="80"/>
      <c r="CR54" s="80"/>
      <c r="CS54" s="80"/>
      <c r="CT54" s="80"/>
      <c r="CU54" s="80"/>
      <c r="CV54" s="80"/>
      <c r="CW54" s="80"/>
      <c r="CX54" s="80"/>
      <c r="CY54" s="80"/>
      <c r="CZ54" s="80"/>
      <c r="DA54" s="80"/>
      <c r="DB54" s="80"/>
      <c r="DC54" s="80"/>
      <c r="DD54" s="80"/>
      <c r="DE54" s="80"/>
      <c r="DF54" s="80"/>
      <c r="DG54" s="80"/>
      <c r="DH54" s="80"/>
      <c r="DI54" s="80"/>
      <c r="DJ54" s="80"/>
      <c r="DK54" s="80"/>
      <c r="DL54" s="80"/>
      <c r="DM54" s="80"/>
      <c r="DN54" s="80"/>
      <c r="DO54" s="80"/>
      <c r="DP54" s="80"/>
      <c r="DQ54" s="80"/>
      <c r="DR54" s="80"/>
      <c r="DS54" s="80"/>
      <c r="DT54" s="80"/>
      <c r="DU54" s="80"/>
      <c r="DV54" s="80"/>
      <c r="DW54" s="80"/>
      <c r="DX54" s="80"/>
      <c r="DY54" s="80"/>
      <c r="DZ54" s="80"/>
      <c r="EA54" s="80"/>
      <c r="EB54" s="80"/>
      <c r="EC54" s="80"/>
      <c r="ED54" s="80"/>
      <c r="EE54" s="80"/>
      <c r="EF54" s="80"/>
      <c r="EG54" s="80"/>
      <c r="EH54" s="80"/>
      <c r="EI54" s="80"/>
      <c r="EJ54" s="80"/>
      <c r="EK54" s="80"/>
      <c r="EL54" s="80"/>
      <c r="EM54" s="80"/>
      <c r="EN54" s="80"/>
      <c r="EO54" s="80"/>
      <c r="EP54" s="80"/>
      <c r="EQ54" s="80"/>
      <c r="ER54" s="80"/>
      <c r="ES54" s="80"/>
      <c r="ET54" s="80"/>
      <c r="EU54" s="80"/>
      <c r="EV54" s="80"/>
      <c r="EW54" s="6"/>
      <c r="EX54" s="6"/>
    </row>
    <row r="55" spans="1:165">
      <c r="A55" s="78" t="s">
        <v>102</v>
      </c>
      <c r="B55" s="79" t="s">
        <v>103</v>
      </c>
      <c r="C55" s="64">
        <f>+C56</f>
        <v>0</v>
      </c>
      <c r="D55" s="64">
        <f>+D56</f>
        <v>0</v>
      </c>
      <c r="E55" s="64">
        <f>+E56</f>
        <v>0</v>
      </c>
      <c r="F55" s="64">
        <f>+F56</f>
        <v>0</v>
      </c>
      <c r="G55" s="64">
        <f>+G56</f>
        <v>0</v>
      </c>
      <c r="H55" s="80"/>
      <c r="I55" s="80"/>
      <c r="J55" s="80"/>
      <c r="K55" s="80"/>
      <c r="L55" s="80"/>
      <c r="M55" s="80"/>
      <c r="N55" s="80"/>
      <c r="O55" s="80"/>
      <c r="P55" s="80"/>
      <c r="Q55" s="80"/>
      <c r="R55" s="80"/>
      <c r="S55" s="80"/>
      <c r="T55" s="80"/>
      <c r="U55" s="80"/>
      <c r="V55" s="80"/>
      <c r="W55" s="80"/>
      <c r="X55" s="80"/>
      <c r="Y55" s="80"/>
      <c r="Z55" s="80"/>
      <c r="AA55" s="80"/>
      <c r="AB55" s="80"/>
      <c r="AC55" s="80"/>
      <c r="AD55" s="80"/>
      <c r="AE55" s="80"/>
      <c r="AF55" s="80"/>
      <c r="AG55" s="80"/>
      <c r="AH55" s="80"/>
      <c r="AI55" s="80"/>
      <c r="AJ55" s="80"/>
      <c r="AK55" s="80"/>
      <c r="AL55" s="80"/>
      <c r="AM55" s="80"/>
      <c r="AN55" s="80"/>
      <c r="AO55" s="80"/>
      <c r="AP55" s="80"/>
      <c r="AQ55" s="80"/>
      <c r="AR55" s="80"/>
      <c r="AS55" s="80"/>
      <c r="AT55" s="80"/>
      <c r="AU55" s="80"/>
      <c r="AV55" s="80"/>
      <c r="AW55" s="80"/>
      <c r="AX55" s="80"/>
      <c r="AY55" s="80"/>
      <c r="AZ55" s="80"/>
      <c r="BA55" s="80"/>
      <c r="BB55" s="80"/>
      <c r="BC55" s="80"/>
      <c r="BD55" s="80"/>
      <c r="BE55" s="80"/>
      <c r="BF55" s="80"/>
      <c r="BG55" s="80"/>
      <c r="BH55" s="80"/>
      <c r="BI55" s="80"/>
      <c r="BJ55" s="80"/>
      <c r="BK55" s="80"/>
      <c r="BL55" s="80"/>
      <c r="BM55" s="80"/>
      <c r="BN55" s="80"/>
      <c r="BO55" s="80"/>
      <c r="BP55" s="80"/>
      <c r="BQ55" s="80"/>
      <c r="BR55" s="80"/>
      <c r="BS55" s="80"/>
      <c r="BT55" s="80"/>
      <c r="BU55" s="80"/>
      <c r="BV55" s="80"/>
      <c r="BW55" s="80"/>
      <c r="BX55" s="80"/>
      <c r="BY55" s="80"/>
      <c r="BZ55" s="80"/>
      <c r="CA55" s="80"/>
      <c r="CB55" s="80"/>
      <c r="CC55" s="80"/>
      <c r="CD55" s="80"/>
      <c r="CE55" s="80"/>
      <c r="CF55" s="80"/>
      <c r="CG55" s="80"/>
      <c r="CH55" s="80"/>
      <c r="CI55" s="80"/>
      <c r="CJ55" s="80"/>
      <c r="CK55" s="80"/>
      <c r="CL55" s="80"/>
      <c r="CM55" s="80"/>
      <c r="CN55" s="80"/>
      <c r="CO55" s="80"/>
      <c r="CP55" s="80"/>
      <c r="CQ55" s="80"/>
      <c r="CR55" s="80"/>
      <c r="CS55" s="80"/>
      <c r="CT55" s="80"/>
      <c r="CU55" s="80"/>
      <c r="CV55" s="80"/>
      <c r="CW55" s="80"/>
      <c r="CX55" s="80"/>
      <c r="CY55" s="80"/>
      <c r="CZ55" s="80"/>
      <c r="DA55" s="80"/>
      <c r="DB55" s="80"/>
      <c r="DC55" s="80"/>
      <c r="DD55" s="80"/>
      <c r="DE55" s="80"/>
      <c r="DF55" s="80"/>
      <c r="DG55" s="80"/>
      <c r="DH55" s="80"/>
      <c r="DI55" s="80"/>
      <c r="DJ55" s="80"/>
      <c r="DK55" s="80"/>
      <c r="DL55" s="80"/>
      <c r="DM55" s="80"/>
      <c r="DN55" s="80"/>
      <c r="DO55" s="80"/>
      <c r="DP55" s="80"/>
      <c r="DQ55" s="80"/>
      <c r="DR55" s="80"/>
      <c r="DS55" s="80"/>
      <c r="DT55" s="80"/>
      <c r="DU55" s="80"/>
      <c r="DV55" s="80"/>
      <c r="DW55" s="80"/>
      <c r="DX55" s="80"/>
      <c r="DY55" s="80"/>
      <c r="DZ55" s="80"/>
      <c r="EA55" s="80"/>
      <c r="EB55" s="80"/>
      <c r="EC55" s="80"/>
      <c r="ED55" s="80"/>
      <c r="EE55" s="80"/>
      <c r="EF55" s="80"/>
      <c r="EG55" s="80"/>
      <c r="EH55" s="80"/>
      <c r="EI55" s="80"/>
      <c r="EJ55" s="80"/>
      <c r="EK55" s="80"/>
      <c r="EL55" s="80"/>
      <c r="EM55" s="80"/>
      <c r="EN55" s="80"/>
      <c r="EO55" s="80"/>
      <c r="EP55" s="80"/>
      <c r="EQ55" s="80"/>
      <c r="ER55" s="80"/>
      <c r="ES55" s="80"/>
      <c r="ET55" s="80"/>
      <c r="EU55" s="80"/>
      <c r="EV55" s="80"/>
      <c r="EW55" s="6"/>
      <c r="EX55" s="6"/>
    </row>
    <row r="56" spans="1:165">
      <c r="A56" s="81" t="s">
        <v>104</v>
      </c>
      <c r="B56" s="82" t="s">
        <v>105</v>
      </c>
      <c r="C56" s="45"/>
      <c r="D56" s="64"/>
      <c r="E56" s="64"/>
      <c r="F56" s="45"/>
      <c r="G56" s="45"/>
      <c r="H56" s="80"/>
      <c r="I56" s="80"/>
      <c r="J56" s="80"/>
      <c r="K56" s="80"/>
      <c r="L56" s="80"/>
      <c r="M56" s="80"/>
      <c r="N56" s="80"/>
      <c r="O56" s="80"/>
      <c r="P56" s="80"/>
      <c r="Q56" s="80"/>
      <c r="R56" s="80"/>
      <c r="S56" s="80"/>
      <c r="T56" s="80"/>
      <c r="U56" s="80"/>
      <c r="V56" s="80"/>
      <c r="W56" s="80"/>
      <c r="X56" s="80"/>
      <c r="Y56" s="80"/>
      <c r="Z56" s="80"/>
      <c r="AA56" s="80"/>
      <c r="AB56" s="80"/>
      <c r="AC56" s="80"/>
      <c r="AD56" s="80"/>
      <c r="AE56" s="80"/>
      <c r="AF56" s="80"/>
      <c r="AG56" s="80"/>
      <c r="AH56" s="80"/>
      <c r="AI56" s="80"/>
      <c r="AJ56" s="80"/>
      <c r="AK56" s="80"/>
      <c r="AL56" s="80"/>
      <c r="AM56" s="80"/>
      <c r="AN56" s="80"/>
      <c r="AO56" s="80"/>
      <c r="AP56" s="80"/>
      <c r="AQ56" s="80"/>
      <c r="AR56" s="80"/>
      <c r="AS56" s="80"/>
      <c r="AT56" s="80"/>
      <c r="AU56" s="80"/>
      <c r="AV56" s="80"/>
      <c r="AW56" s="80"/>
      <c r="AX56" s="80"/>
      <c r="AY56" s="80"/>
      <c r="AZ56" s="80"/>
      <c r="BA56" s="80"/>
      <c r="BB56" s="80"/>
      <c r="BC56" s="80"/>
      <c r="BD56" s="80"/>
      <c r="BE56" s="80"/>
      <c r="BF56" s="80"/>
      <c r="BG56" s="80"/>
      <c r="BH56" s="80"/>
      <c r="BI56" s="80"/>
      <c r="BJ56" s="80"/>
      <c r="BK56" s="80"/>
      <c r="BL56" s="80"/>
      <c r="BM56" s="80"/>
      <c r="BN56" s="80"/>
      <c r="BO56" s="80"/>
      <c r="BP56" s="80"/>
      <c r="BQ56" s="80"/>
      <c r="BR56" s="80"/>
      <c r="BS56" s="80"/>
      <c r="BT56" s="80"/>
      <c r="BU56" s="80"/>
      <c r="BV56" s="80"/>
      <c r="BW56" s="80"/>
      <c r="BX56" s="80"/>
      <c r="BY56" s="80"/>
      <c r="BZ56" s="80"/>
      <c r="CA56" s="80"/>
      <c r="CB56" s="80"/>
      <c r="CC56" s="80"/>
      <c r="CD56" s="80"/>
      <c r="CE56" s="80"/>
      <c r="CF56" s="80"/>
      <c r="CG56" s="80"/>
      <c r="CH56" s="80"/>
      <c r="CI56" s="80"/>
      <c r="CJ56" s="80"/>
      <c r="CK56" s="80"/>
      <c r="CL56" s="80"/>
      <c r="CM56" s="80"/>
      <c r="CN56" s="80"/>
      <c r="CO56" s="80"/>
      <c r="CP56" s="80"/>
      <c r="CQ56" s="80"/>
      <c r="CR56" s="80"/>
      <c r="CS56" s="80"/>
      <c r="CT56" s="80"/>
      <c r="CU56" s="80"/>
      <c r="CV56" s="80"/>
      <c r="CW56" s="80"/>
      <c r="CX56" s="80"/>
      <c r="CY56" s="80"/>
      <c r="CZ56" s="80"/>
      <c r="DA56" s="80"/>
      <c r="DB56" s="80"/>
      <c r="DC56" s="80"/>
      <c r="DD56" s="80"/>
      <c r="DE56" s="80"/>
      <c r="DF56" s="80"/>
      <c r="DG56" s="80"/>
      <c r="DH56" s="80"/>
      <c r="DI56" s="80"/>
      <c r="DJ56" s="80"/>
      <c r="DK56" s="80"/>
      <c r="DL56" s="80"/>
      <c r="DM56" s="80"/>
      <c r="DN56" s="80"/>
      <c r="DO56" s="80"/>
      <c r="DP56" s="80"/>
      <c r="DQ56" s="80"/>
      <c r="DR56" s="80"/>
      <c r="DS56" s="80"/>
      <c r="DT56" s="80"/>
      <c r="DU56" s="80"/>
      <c r="DV56" s="80"/>
      <c r="DW56" s="80"/>
      <c r="DX56" s="80"/>
      <c r="DY56" s="80"/>
      <c r="DZ56" s="80"/>
      <c r="EA56" s="80"/>
      <c r="EB56" s="80"/>
      <c r="EC56" s="80"/>
      <c r="ED56" s="80"/>
      <c r="EE56" s="80"/>
      <c r="EF56" s="80"/>
      <c r="EG56" s="80"/>
      <c r="EH56" s="80"/>
      <c r="EI56" s="80"/>
      <c r="EJ56" s="80"/>
      <c r="EK56" s="80"/>
      <c r="EL56" s="80"/>
      <c r="EM56" s="80"/>
      <c r="EN56" s="80"/>
      <c r="EO56" s="80"/>
      <c r="EP56" s="80"/>
      <c r="EQ56" s="80"/>
      <c r="ER56" s="80"/>
      <c r="ES56" s="80"/>
      <c r="ET56" s="80"/>
      <c r="EU56" s="80"/>
      <c r="EV56" s="80"/>
      <c r="EW56" s="6"/>
      <c r="EX56" s="6"/>
    </row>
    <row r="57" spans="1:165" s="20" customFormat="1">
      <c r="A57" s="78" t="s">
        <v>106</v>
      </c>
      <c r="B57" s="79" t="s">
        <v>107</v>
      </c>
      <c r="C57" s="64">
        <f>+C58+C62</f>
        <v>0</v>
      </c>
      <c r="D57" s="64">
        <f>+D58+D62</f>
        <v>251000</v>
      </c>
      <c r="E57" s="64">
        <f>+E58+E62</f>
        <v>63000</v>
      </c>
      <c r="F57" s="64">
        <f>+F58+F62</f>
        <v>52032</v>
      </c>
      <c r="G57" s="64">
        <f>+G58+G62</f>
        <v>12144</v>
      </c>
      <c r="H57" s="80"/>
      <c r="I57" s="80"/>
      <c r="J57" s="80"/>
      <c r="K57" s="80"/>
      <c r="L57" s="80"/>
      <c r="M57" s="80"/>
      <c r="N57" s="80"/>
      <c r="O57" s="80"/>
      <c r="P57" s="80"/>
      <c r="Q57" s="80"/>
      <c r="R57" s="80"/>
      <c r="S57" s="80"/>
      <c r="T57" s="80"/>
      <c r="U57" s="80"/>
      <c r="V57" s="80"/>
      <c r="W57" s="80"/>
      <c r="X57" s="80"/>
      <c r="Y57" s="80"/>
      <c r="Z57" s="80"/>
      <c r="AA57" s="80"/>
      <c r="AB57" s="80"/>
      <c r="AC57" s="80"/>
      <c r="AD57" s="80"/>
      <c r="AE57" s="80"/>
      <c r="AF57" s="80"/>
      <c r="AG57" s="80"/>
      <c r="AH57" s="80"/>
      <c r="AI57" s="80"/>
      <c r="AJ57" s="80"/>
      <c r="AK57" s="80"/>
      <c r="AL57" s="80"/>
      <c r="AM57" s="80"/>
      <c r="AN57" s="80"/>
      <c r="AO57" s="80"/>
      <c r="AP57" s="80"/>
      <c r="AQ57" s="80"/>
      <c r="AR57" s="80"/>
      <c r="AS57" s="80"/>
      <c r="AT57" s="80"/>
      <c r="AU57" s="80"/>
      <c r="AV57" s="80"/>
      <c r="AW57" s="80"/>
      <c r="AX57" s="80"/>
      <c r="AY57" s="80"/>
      <c r="AZ57" s="80"/>
      <c r="BA57" s="80"/>
      <c r="BB57" s="80"/>
      <c r="BC57" s="80"/>
      <c r="BD57" s="80"/>
      <c r="BE57" s="80"/>
      <c r="BF57" s="80"/>
      <c r="BG57" s="80"/>
      <c r="BH57" s="80"/>
      <c r="BI57" s="80"/>
      <c r="BJ57" s="80"/>
      <c r="BK57" s="80"/>
      <c r="BL57" s="80"/>
      <c r="BM57" s="80"/>
      <c r="BN57" s="80"/>
      <c r="BO57" s="80"/>
      <c r="BP57" s="80"/>
      <c r="BQ57" s="80"/>
      <c r="BR57" s="80"/>
      <c r="BS57" s="80"/>
      <c r="BT57" s="80"/>
      <c r="BU57" s="80"/>
      <c r="BV57" s="80"/>
      <c r="BW57" s="80"/>
      <c r="BX57" s="80"/>
      <c r="BY57" s="80"/>
      <c r="BZ57" s="80"/>
      <c r="CA57" s="80"/>
      <c r="CB57" s="80"/>
      <c r="CC57" s="80"/>
      <c r="CD57" s="80"/>
      <c r="CE57" s="80"/>
      <c r="CF57" s="80"/>
      <c r="CG57" s="80"/>
      <c r="CH57" s="80"/>
      <c r="CI57" s="80"/>
      <c r="CJ57" s="80"/>
      <c r="CK57" s="80"/>
      <c r="CL57" s="80"/>
      <c r="CM57" s="80"/>
      <c r="CN57" s="80"/>
      <c r="CO57" s="80"/>
      <c r="CP57" s="80"/>
      <c r="CQ57" s="80"/>
      <c r="CR57" s="80"/>
      <c r="CS57" s="80"/>
      <c r="CT57" s="80"/>
      <c r="CU57" s="80"/>
      <c r="CV57" s="80"/>
      <c r="CW57" s="80"/>
      <c r="CX57" s="80"/>
      <c r="CY57" s="80"/>
      <c r="CZ57" s="80"/>
      <c r="DA57" s="80"/>
      <c r="DB57" s="80"/>
      <c r="DC57" s="80"/>
      <c r="DD57" s="80"/>
      <c r="DE57" s="80"/>
      <c r="DF57" s="80"/>
      <c r="DG57" s="80"/>
      <c r="DH57" s="80"/>
      <c r="DI57" s="80"/>
      <c r="DJ57" s="80"/>
      <c r="DK57" s="80"/>
      <c r="DL57" s="80"/>
      <c r="DM57" s="80"/>
      <c r="DN57" s="80"/>
      <c r="DO57" s="80"/>
      <c r="DP57" s="80"/>
      <c r="DQ57" s="80"/>
      <c r="DR57" s="80"/>
      <c r="DS57" s="80"/>
      <c r="DT57" s="80"/>
      <c r="DU57" s="80"/>
      <c r="DV57" s="80"/>
      <c r="DW57" s="80"/>
      <c r="DX57" s="80"/>
      <c r="DY57" s="80"/>
      <c r="DZ57" s="80"/>
      <c r="EA57" s="80"/>
      <c r="EB57" s="80"/>
      <c r="EC57" s="80"/>
      <c r="ED57" s="80"/>
      <c r="EE57" s="80"/>
      <c r="EF57" s="80"/>
      <c r="EG57" s="80"/>
      <c r="EH57" s="80"/>
      <c r="EI57" s="80"/>
      <c r="EJ57" s="80"/>
      <c r="EK57" s="80"/>
      <c r="EL57" s="80"/>
      <c r="EM57" s="80"/>
      <c r="EN57" s="80"/>
      <c r="EO57" s="80"/>
      <c r="EP57" s="80"/>
      <c r="EQ57" s="80"/>
      <c r="ER57" s="80"/>
      <c r="ES57" s="80"/>
      <c r="ET57" s="80"/>
      <c r="EU57" s="80"/>
      <c r="EV57" s="80"/>
      <c r="EW57" s="80"/>
      <c r="EX57" s="80"/>
      <c r="EY57" s="88"/>
      <c r="EZ57" s="88"/>
      <c r="FA57" s="88"/>
      <c r="FB57" s="88"/>
      <c r="FC57" s="88"/>
      <c r="FD57" s="88"/>
      <c r="FE57" s="88"/>
      <c r="FF57" s="88"/>
      <c r="FG57" s="88"/>
      <c r="FH57" s="88"/>
      <c r="FI57" s="88"/>
    </row>
    <row r="58" spans="1:165">
      <c r="A58" s="78" t="s">
        <v>108</v>
      </c>
      <c r="B58" s="79" t="s">
        <v>109</v>
      </c>
      <c r="C58" s="64">
        <f>C61+C59+C60</f>
        <v>0</v>
      </c>
      <c r="D58" s="64">
        <f>D61+D59+D60</f>
        <v>251000</v>
      </c>
      <c r="E58" s="64">
        <f>E61+E59+E60</f>
        <v>63000</v>
      </c>
      <c r="F58" s="64">
        <f>F61+F59+F60</f>
        <v>52032</v>
      </c>
      <c r="G58" s="64">
        <f>G61+G59+G60</f>
        <v>12144</v>
      </c>
      <c r="H58" s="80"/>
      <c r="I58" s="80"/>
      <c r="J58" s="80"/>
      <c r="K58" s="80"/>
      <c r="L58" s="80"/>
      <c r="M58" s="80"/>
      <c r="N58" s="80"/>
      <c r="O58" s="80"/>
      <c r="P58" s="80"/>
      <c r="Q58" s="80"/>
      <c r="R58" s="80"/>
      <c r="S58" s="80"/>
      <c r="T58" s="80"/>
      <c r="U58" s="80"/>
      <c r="V58" s="80"/>
      <c r="W58" s="80"/>
      <c r="X58" s="80"/>
      <c r="Y58" s="80"/>
      <c r="Z58" s="80"/>
      <c r="AA58" s="80"/>
      <c r="AB58" s="80"/>
      <c r="AC58" s="80"/>
      <c r="AD58" s="80"/>
      <c r="AE58" s="80"/>
      <c r="AF58" s="80"/>
      <c r="AG58" s="80"/>
      <c r="AH58" s="80"/>
      <c r="AI58" s="80"/>
      <c r="AJ58" s="80"/>
      <c r="AK58" s="80"/>
      <c r="AL58" s="80"/>
      <c r="AM58" s="80"/>
      <c r="AN58" s="80"/>
      <c r="AO58" s="80"/>
      <c r="AP58" s="80"/>
      <c r="AQ58" s="80"/>
      <c r="AR58" s="80"/>
      <c r="AS58" s="80"/>
      <c r="AT58" s="80"/>
      <c r="AU58" s="80"/>
      <c r="AV58" s="80"/>
      <c r="AW58" s="80"/>
      <c r="AX58" s="80"/>
      <c r="AY58" s="80"/>
      <c r="AZ58" s="80"/>
      <c r="BA58" s="80"/>
      <c r="BB58" s="80"/>
      <c r="BC58" s="80"/>
      <c r="BD58" s="80"/>
      <c r="BE58" s="80"/>
      <c r="BF58" s="80"/>
      <c r="BG58" s="80"/>
      <c r="BH58" s="80"/>
      <c r="BI58" s="80"/>
      <c r="BJ58" s="80"/>
      <c r="BK58" s="80"/>
      <c r="BL58" s="80"/>
      <c r="BM58" s="80"/>
      <c r="BN58" s="80"/>
      <c r="BO58" s="80"/>
      <c r="BP58" s="80"/>
      <c r="BQ58" s="80"/>
      <c r="BR58" s="80"/>
      <c r="BS58" s="80"/>
      <c r="BT58" s="80"/>
      <c r="BU58" s="80"/>
      <c r="BV58" s="80"/>
      <c r="BW58" s="80"/>
      <c r="BX58" s="80"/>
      <c r="BY58" s="80"/>
      <c r="BZ58" s="80"/>
      <c r="CA58" s="80"/>
      <c r="CB58" s="80"/>
      <c r="CC58" s="80"/>
      <c r="CD58" s="80"/>
      <c r="CE58" s="80"/>
      <c r="CF58" s="80"/>
      <c r="CG58" s="80"/>
      <c r="CH58" s="80"/>
      <c r="CI58" s="80"/>
      <c r="CJ58" s="80"/>
      <c r="CK58" s="80"/>
      <c r="CL58" s="80"/>
      <c r="CM58" s="80"/>
      <c r="CN58" s="80"/>
      <c r="CO58" s="80"/>
      <c r="CP58" s="80"/>
      <c r="CQ58" s="80"/>
      <c r="CR58" s="80"/>
      <c r="CS58" s="80"/>
      <c r="CT58" s="80"/>
      <c r="CU58" s="80"/>
      <c r="CV58" s="80"/>
      <c r="CW58" s="80"/>
      <c r="CX58" s="80"/>
      <c r="CY58" s="80"/>
      <c r="CZ58" s="80"/>
      <c r="DA58" s="80"/>
      <c r="DB58" s="80"/>
      <c r="DC58" s="80"/>
      <c r="DD58" s="80"/>
      <c r="DE58" s="80"/>
      <c r="DF58" s="80"/>
      <c r="DG58" s="80"/>
      <c r="DH58" s="80"/>
      <c r="DI58" s="80"/>
      <c r="DJ58" s="80"/>
      <c r="DK58" s="80"/>
      <c r="DL58" s="80"/>
      <c r="DM58" s="80"/>
      <c r="DN58" s="80"/>
      <c r="DO58" s="80"/>
      <c r="DP58" s="80"/>
      <c r="DQ58" s="80"/>
      <c r="DR58" s="80"/>
      <c r="DS58" s="80"/>
      <c r="DT58" s="80"/>
      <c r="DU58" s="80"/>
      <c r="DV58" s="80"/>
      <c r="DW58" s="80"/>
      <c r="DX58" s="80"/>
      <c r="DY58" s="80"/>
      <c r="DZ58" s="80"/>
      <c r="EA58" s="80"/>
      <c r="EB58" s="80"/>
      <c r="EC58" s="80"/>
      <c r="ED58" s="80"/>
      <c r="EE58" s="80"/>
      <c r="EF58" s="80"/>
      <c r="EG58" s="80"/>
      <c r="EH58" s="80"/>
      <c r="EI58" s="80"/>
      <c r="EJ58" s="80"/>
      <c r="EK58" s="80"/>
      <c r="EL58" s="80"/>
      <c r="EM58" s="80"/>
      <c r="EN58" s="80"/>
      <c r="EO58" s="80"/>
      <c r="EP58" s="80"/>
      <c r="EQ58" s="80"/>
      <c r="ER58" s="80"/>
      <c r="ES58" s="80"/>
      <c r="ET58" s="80"/>
      <c r="EU58" s="80"/>
      <c r="EV58" s="80"/>
      <c r="EW58" s="6"/>
      <c r="EX58" s="6"/>
    </row>
    <row r="59" spans="1:165">
      <c r="A59" s="89" t="s">
        <v>110</v>
      </c>
      <c r="B59" s="79" t="s">
        <v>111</v>
      </c>
      <c r="C59" s="64"/>
      <c r="D59" s="64"/>
      <c r="E59" s="64"/>
      <c r="F59" s="64"/>
      <c r="G59" s="64"/>
      <c r="H59" s="80"/>
      <c r="I59" s="80"/>
      <c r="J59" s="80"/>
      <c r="K59" s="80"/>
      <c r="L59" s="80"/>
      <c r="M59" s="80"/>
      <c r="N59" s="80"/>
      <c r="O59" s="80"/>
      <c r="P59" s="80"/>
      <c r="Q59" s="80"/>
      <c r="R59" s="80"/>
      <c r="S59" s="80"/>
      <c r="T59" s="80"/>
      <c r="U59" s="80"/>
      <c r="V59" s="80"/>
      <c r="W59" s="80"/>
      <c r="X59" s="80"/>
      <c r="Y59" s="80"/>
      <c r="Z59" s="80"/>
      <c r="AA59" s="80"/>
      <c r="AB59" s="80"/>
      <c r="AC59" s="80"/>
      <c r="AD59" s="80"/>
      <c r="AE59" s="80"/>
      <c r="AF59" s="80"/>
      <c r="AG59" s="80"/>
      <c r="AH59" s="80"/>
      <c r="AI59" s="80"/>
      <c r="AJ59" s="80"/>
      <c r="AK59" s="80"/>
      <c r="AL59" s="80"/>
      <c r="AM59" s="80"/>
      <c r="AN59" s="80"/>
      <c r="AO59" s="80"/>
      <c r="AP59" s="80"/>
      <c r="AQ59" s="80"/>
      <c r="AR59" s="80"/>
      <c r="AS59" s="80"/>
      <c r="AT59" s="80"/>
      <c r="AU59" s="80"/>
      <c r="AV59" s="80"/>
      <c r="AW59" s="80"/>
      <c r="AX59" s="80"/>
      <c r="AY59" s="80"/>
      <c r="AZ59" s="80"/>
      <c r="BA59" s="80"/>
      <c r="BB59" s="80"/>
      <c r="BC59" s="80"/>
      <c r="BD59" s="80"/>
      <c r="BE59" s="80"/>
      <c r="BF59" s="80"/>
      <c r="BG59" s="80"/>
      <c r="BH59" s="80"/>
      <c r="BI59" s="80"/>
      <c r="BJ59" s="80"/>
      <c r="BK59" s="80"/>
      <c r="BL59" s="80"/>
      <c r="BM59" s="80"/>
      <c r="BN59" s="80"/>
      <c r="BO59" s="80"/>
      <c r="BP59" s="80"/>
      <c r="BQ59" s="80"/>
      <c r="BR59" s="80"/>
      <c r="BS59" s="80"/>
      <c r="BT59" s="80"/>
      <c r="BU59" s="80"/>
      <c r="BV59" s="80"/>
      <c r="BW59" s="80"/>
      <c r="BX59" s="80"/>
      <c r="BY59" s="80"/>
      <c r="BZ59" s="80"/>
      <c r="CA59" s="80"/>
      <c r="CB59" s="80"/>
      <c r="CC59" s="80"/>
      <c r="CD59" s="80"/>
      <c r="CE59" s="80"/>
      <c r="CF59" s="80"/>
      <c r="CG59" s="80"/>
      <c r="CH59" s="80"/>
      <c r="CI59" s="80"/>
      <c r="CJ59" s="80"/>
      <c r="CK59" s="80"/>
      <c r="CL59" s="80"/>
      <c r="CM59" s="80"/>
      <c r="CN59" s="80"/>
      <c r="CO59" s="80"/>
      <c r="CP59" s="80"/>
      <c r="CQ59" s="80"/>
      <c r="CR59" s="80"/>
      <c r="CS59" s="80"/>
      <c r="CT59" s="80"/>
      <c r="CU59" s="80"/>
      <c r="CV59" s="80"/>
      <c r="CW59" s="80"/>
      <c r="CX59" s="80"/>
      <c r="CY59" s="80"/>
      <c r="CZ59" s="80"/>
      <c r="DA59" s="80"/>
      <c r="DB59" s="80"/>
      <c r="DC59" s="80"/>
      <c r="DD59" s="80"/>
      <c r="DE59" s="80"/>
      <c r="DF59" s="80"/>
      <c r="DG59" s="80"/>
      <c r="DH59" s="80"/>
      <c r="DI59" s="80"/>
      <c r="DJ59" s="80"/>
      <c r="DK59" s="80"/>
      <c r="DL59" s="80"/>
      <c r="DM59" s="80"/>
      <c r="DN59" s="80"/>
      <c r="DO59" s="80"/>
      <c r="DP59" s="80"/>
      <c r="DQ59" s="80"/>
      <c r="DR59" s="80"/>
      <c r="DS59" s="80"/>
      <c r="DT59" s="80"/>
      <c r="DU59" s="80"/>
      <c r="DV59" s="80"/>
      <c r="DW59" s="80"/>
      <c r="DX59" s="80"/>
      <c r="DY59" s="80"/>
      <c r="DZ59" s="80"/>
      <c r="EA59" s="80"/>
      <c r="EB59" s="80"/>
      <c r="EC59" s="80"/>
      <c r="ED59" s="80"/>
      <c r="EE59" s="80"/>
      <c r="EF59" s="80"/>
      <c r="EG59" s="80"/>
      <c r="EH59" s="80"/>
      <c r="EI59" s="80"/>
      <c r="EJ59" s="80"/>
      <c r="EK59" s="80"/>
      <c r="EL59" s="80"/>
      <c r="EM59" s="80"/>
      <c r="EN59" s="80"/>
      <c r="EO59" s="80"/>
      <c r="EP59" s="80"/>
      <c r="EQ59" s="80"/>
      <c r="ER59" s="80"/>
      <c r="ES59" s="80"/>
      <c r="ET59" s="80"/>
      <c r="EU59" s="80"/>
      <c r="EV59" s="80"/>
      <c r="EW59" s="6"/>
      <c r="EX59" s="6"/>
    </row>
    <row r="60" spans="1:165">
      <c r="A60" s="89" t="s">
        <v>112</v>
      </c>
      <c r="B60" s="79" t="s">
        <v>113</v>
      </c>
      <c r="C60" s="64"/>
      <c r="D60" s="64"/>
      <c r="E60" s="64"/>
      <c r="F60" s="64"/>
      <c r="G60" s="64"/>
      <c r="H60" s="80"/>
      <c r="I60" s="80"/>
      <c r="J60" s="80"/>
      <c r="K60" s="80"/>
      <c r="L60" s="80"/>
      <c r="M60" s="80"/>
      <c r="N60" s="80"/>
      <c r="O60" s="80"/>
      <c r="P60" s="80"/>
      <c r="Q60" s="80"/>
      <c r="R60" s="80"/>
      <c r="S60" s="80"/>
      <c r="T60" s="80"/>
      <c r="U60" s="80"/>
      <c r="V60" s="80"/>
      <c r="W60" s="80"/>
      <c r="X60" s="80"/>
      <c r="Y60" s="80"/>
      <c r="Z60" s="80"/>
      <c r="AA60" s="80"/>
      <c r="AB60" s="80"/>
      <c r="AC60" s="80"/>
      <c r="AD60" s="80"/>
      <c r="AE60" s="80"/>
      <c r="AF60" s="80"/>
      <c r="AG60" s="80"/>
      <c r="AH60" s="80"/>
      <c r="AI60" s="80"/>
      <c r="AJ60" s="80"/>
      <c r="AK60" s="80"/>
      <c r="AL60" s="80"/>
      <c r="AM60" s="80"/>
      <c r="AN60" s="80"/>
      <c r="AO60" s="80"/>
      <c r="AP60" s="80"/>
      <c r="AQ60" s="80"/>
      <c r="AR60" s="80"/>
      <c r="AS60" s="80"/>
      <c r="AT60" s="80"/>
      <c r="AU60" s="80"/>
      <c r="AV60" s="80"/>
      <c r="AW60" s="80"/>
      <c r="AX60" s="80"/>
      <c r="AY60" s="80"/>
      <c r="AZ60" s="80"/>
      <c r="BA60" s="80"/>
      <c r="BB60" s="80"/>
      <c r="BC60" s="80"/>
      <c r="BD60" s="80"/>
      <c r="BE60" s="80"/>
      <c r="BF60" s="80"/>
      <c r="BG60" s="80"/>
      <c r="BH60" s="80"/>
      <c r="BI60" s="80"/>
      <c r="BJ60" s="80"/>
      <c r="BK60" s="80"/>
      <c r="BL60" s="80"/>
      <c r="BM60" s="80"/>
      <c r="BN60" s="80"/>
      <c r="BO60" s="80"/>
      <c r="BP60" s="80"/>
      <c r="BQ60" s="80"/>
      <c r="BR60" s="80"/>
      <c r="BS60" s="80"/>
      <c r="BT60" s="80"/>
      <c r="BU60" s="80"/>
      <c r="BV60" s="80"/>
      <c r="BW60" s="80"/>
      <c r="BX60" s="80"/>
      <c r="BY60" s="80"/>
      <c r="BZ60" s="80"/>
      <c r="CA60" s="80"/>
      <c r="CB60" s="80"/>
      <c r="CC60" s="80"/>
      <c r="CD60" s="80"/>
      <c r="CE60" s="80"/>
      <c r="CF60" s="80"/>
      <c r="CG60" s="80"/>
      <c r="CH60" s="80"/>
      <c r="CI60" s="80"/>
      <c r="CJ60" s="80"/>
      <c r="CK60" s="80"/>
      <c r="CL60" s="80"/>
      <c r="CM60" s="80"/>
      <c r="CN60" s="80"/>
      <c r="CO60" s="80"/>
      <c r="CP60" s="80"/>
      <c r="CQ60" s="80"/>
      <c r="CR60" s="80"/>
      <c r="CS60" s="80"/>
      <c r="CT60" s="80"/>
      <c r="CU60" s="80"/>
      <c r="CV60" s="80"/>
      <c r="CW60" s="80"/>
      <c r="CX60" s="80"/>
      <c r="CY60" s="80"/>
      <c r="CZ60" s="80"/>
      <c r="DA60" s="80"/>
      <c r="DB60" s="80"/>
      <c r="DC60" s="80"/>
      <c r="DD60" s="80"/>
      <c r="DE60" s="80"/>
      <c r="DF60" s="80"/>
      <c r="DG60" s="80"/>
      <c r="DH60" s="80"/>
      <c r="DI60" s="80"/>
      <c r="DJ60" s="80"/>
      <c r="DK60" s="80"/>
      <c r="DL60" s="80"/>
      <c r="DM60" s="80"/>
      <c r="DN60" s="80"/>
      <c r="DO60" s="80"/>
      <c r="DP60" s="80"/>
      <c r="DQ60" s="80"/>
      <c r="DR60" s="80"/>
      <c r="DS60" s="80"/>
      <c r="DT60" s="80"/>
      <c r="DU60" s="80"/>
      <c r="DV60" s="80"/>
      <c r="DW60" s="80"/>
      <c r="DX60" s="80"/>
      <c r="DY60" s="80"/>
      <c r="DZ60" s="80"/>
      <c r="EA60" s="80"/>
      <c r="EB60" s="80"/>
      <c r="EC60" s="80"/>
      <c r="ED60" s="80"/>
      <c r="EE60" s="80"/>
      <c r="EF60" s="80"/>
      <c r="EG60" s="80"/>
      <c r="EH60" s="80"/>
      <c r="EI60" s="80"/>
      <c r="EJ60" s="80"/>
      <c r="EK60" s="80"/>
      <c r="EL60" s="80"/>
      <c r="EM60" s="80"/>
      <c r="EN60" s="80"/>
      <c r="EO60" s="80"/>
      <c r="EP60" s="80"/>
      <c r="EQ60" s="80"/>
      <c r="ER60" s="80"/>
      <c r="ES60" s="80"/>
      <c r="ET60" s="80"/>
      <c r="EU60" s="80"/>
      <c r="EV60" s="80"/>
      <c r="EW60" s="6"/>
      <c r="EX60" s="6"/>
    </row>
    <row r="61" spans="1:165">
      <c r="A61" s="81" t="s">
        <v>114</v>
      </c>
      <c r="B61" s="90" t="s">
        <v>115</v>
      </c>
      <c r="C61" s="45"/>
      <c r="D61" s="64">
        <v>251000</v>
      </c>
      <c r="E61" s="64">
        <v>63000</v>
      </c>
      <c r="F61" s="45">
        <v>52032</v>
      </c>
      <c r="G61" s="45">
        <v>12144</v>
      </c>
      <c r="H61" s="80"/>
      <c r="I61" s="80"/>
      <c r="J61" s="80"/>
      <c r="K61" s="80"/>
      <c r="L61" s="80"/>
      <c r="M61" s="80"/>
      <c r="N61" s="80"/>
      <c r="O61" s="80"/>
      <c r="P61" s="80"/>
      <c r="Q61" s="80"/>
      <c r="R61" s="80"/>
      <c r="S61" s="80"/>
      <c r="T61" s="80"/>
      <c r="U61" s="80"/>
      <c r="V61" s="80"/>
      <c r="W61" s="80"/>
      <c r="X61" s="80"/>
      <c r="Y61" s="80"/>
      <c r="Z61" s="80"/>
      <c r="AA61" s="80"/>
      <c r="AB61" s="80"/>
      <c r="AC61" s="80"/>
      <c r="AD61" s="80"/>
      <c r="AE61" s="80"/>
      <c r="AF61" s="80"/>
      <c r="AG61" s="80"/>
      <c r="AH61" s="80"/>
      <c r="AI61" s="80"/>
      <c r="AJ61" s="80"/>
      <c r="AK61" s="80"/>
      <c r="AL61" s="80"/>
      <c r="AM61" s="80"/>
      <c r="AN61" s="80"/>
      <c r="AO61" s="80"/>
      <c r="AP61" s="80"/>
      <c r="AQ61" s="80"/>
      <c r="AR61" s="80"/>
      <c r="AS61" s="80"/>
      <c r="AT61" s="80"/>
      <c r="AU61" s="80"/>
      <c r="AV61" s="80"/>
      <c r="AW61" s="80"/>
      <c r="AX61" s="80"/>
      <c r="AY61" s="80"/>
      <c r="AZ61" s="80"/>
      <c r="BA61" s="80"/>
      <c r="BB61" s="80"/>
      <c r="BC61" s="80"/>
      <c r="BD61" s="80"/>
      <c r="BE61" s="80"/>
      <c r="BF61" s="80"/>
      <c r="BG61" s="80"/>
      <c r="BH61" s="80"/>
      <c r="BI61" s="80"/>
      <c r="BJ61" s="80"/>
      <c r="BK61" s="80"/>
      <c r="BL61" s="80"/>
      <c r="BM61" s="80"/>
      <c r="BN61" s="80"/>
      <c r="BO61" s="80"/>
      <c r="BP61" s="80"/>
      <c r="BQ61" s="80"/>
      <c r="BR61" s="80"/>
      <c r="BS61" s="80"/>
      <c r="BT61" s="80"/>
      <c r="BU61" s="80"/>
      <c r="BV61" s="80"/>
      <c r="BW61" s="80"/>
      <c r="BX61" s="80"/>
      <c r="BY61" s="80"/>
      <c r="BZ61" s="80"/>
      <c r="CA61" s="80"/>
      <c r="CB61" s="80"/>
      <c r="CC61" s="80"/>
      <c r="CD61" s="80"/>
      <c r="CE61" s="80"/>
      <c r="CF61" s="80"/>
      <c r="CG61" s="80"/>
      <c r="CH61" s="80"/>
      <c r="CI61" s="80"/>
      <c r="CJ61" s="80"/>
      <c r="CK61" s="80"/>
      <c r="CL61" s="80"/>
      <c r="CM61" s="80"/>
      <c r="CN61" s="80"/>
      <c r="CO61" s="80"/>
      <c r="CP61" s="80"/>
      <c r="CQ61" s="80"/>
      <c r="CR61" s="80"/>
      <c r="CS61" s="80"/>
      <c r="CT61" s="80"/>
      <c r="CU61" s="80"/>
      <c r="CV61" s="80"/>
      <c r="CW61" s="80"/>
      <c r="CX61" s="80"/>
      <c r="CY61" s="80"/>
      <c r="CZ61" s="80"/>
      <c r="DA61" s="80"/>
      <c r="DB61" s="80"/>
      <c r="DC61" s="80"/>
      <c r="DD61" s="80"/>
      <c r="DE61" s="80"/>
      <c r="DF61" s="80"/>
      <c r="DG61" s="80"/>
      <c r="DH61" s="80"/>
      <c r="DI61" s="80"/>
      <c r="DJ61" s="80"/>
      <c r="DK61" s="80"/>
      <c r="DL61" s="80"/>
      <c r="DM61" s="80"/>
      <c r="DN61" s="80"/>
      <c r="DO61" s="80"/>
      <c r="DP61" s="80"/>
      <c r="DQ61" s="80"/>
      <c r="DR61" s="80"/>
      <c r="DS61" s="80"/>
      <c r="DT61" s="80"/>
      <c r="DU61" s="80"/>
      <c r="DV61" s="80"/>
      <c r="DW61" s="80"/>
      <c r="DX61" s="80"/>
      <c r="DY61" s="80"/>
      <c r="DZ61" s="80"/>
      <c r="EA61" s="80"/>
      <c r="EB61" s="80"/>
      <c r="EC61" s="80"/>
      <c r="ED61" s="80"/>
      <c r="EE61" s="80"/>
      <c r="EF61" s="80"/>
      <c r="EG61" s="80"/>
      <c r="EH61" s="80"/>
      <c r="EI61" s="80"/>
      <c r="EJ61" s="80"/>
      <c r="EK61" s="80"/>
      <c r="EL61" s="80"/>
      <c r="EM61" s="80"/>
      <c r="EN61" s="80"/>
      <c r="EO61" s="80"/>
      <c r="EP61" s="80"/>
      <c r="EQ61" s="80"/>
      <c r="ER61" s="80"/>
      <c r="ES61" s="80"/>
      <c r="ET61" s="80"/>
      <c r="EU61" s="80"/>
      <c r="EV61" s="80"/>
      <c r="EW61" s="6"/>
      <c r="EX61" s="6"/>
    </row>
    <row r="62" spans="1:165" ht="30">
      <c r="A62" s="78" t="s">
        <v>116</v>
      </c>
      <c r="B62" s="79" t="s">
        <v>117</v>
      </c>
      <c r="C62" s="64">
        <f>C63</f>
        <v>0</v>
      </c>
      <c r="D62" s="64">
        <f>D63</f>
        <v>0</v>
      </c>
      <c r="E62" s="64">
        <f>E63</f>
        <v>0</v>
      </c>
      <c r="F62" s="64">
        <f>F63</f>
        <v>0</v>
      </c>
      <c r="G62" s="64">
        <f>G63</f>
        <v>0</v>
      </c>
      <c r="H62" s="80"/>
      <c r="I62" s="80"/>
      <c r="J62" s="80"/>
      <c r="K62" s="80"/>
      <c r="L62" s="80"/>
      <c r="M62" s="80"/>
      <c r="N62" s="80"/>
      <c r="O62" s="80"/>
      <c r="P62" s="80"/>
      <c r="Q62" s="80"/>
      <c r="R62" s="80"/>
      <c r="S62" s="80"/>
      <c r="T62" s="80"/>
      <c r="U62" s="80"/>
      <c r="V62" s="80"/>
      <c r="W62" s="80"/>
      <c r="X62" s="80"/>
      <c r="Y62" s="80"/>
      <c r="Z62" s="80"/>
      <c r="AA62" s="80"/>
      <c r="AB62" s="80"/>
      <c r="AC62" s="80"/>
      <c r="AD62" s="80"/>
      <c r="AE62" s="80"/>
      <c r="AF62" s="80"/>
      <c r="AG62" s="80"/>
      <c r="AH62" s="80"/>
      <c r="AI62" s="80"/>
      <c r="AJ62" s="80"/>
      <c r="AK62" s="80"/>
      <c r="AL62" s="80"/>
      <c r="AM62" s="80"/>
      <c r="AN62" s="80"/>
      <c r="AO62" s="80"/>
      <c r="AP62" s="80"/>
      <c r="AQ62" s="80"/>
      <c r="AR62" s="80"/>
      <c r="AS62" s="80"/>
      <c r="AT62" s="80"/>
      <c r="AU62" s="80"/>
      <c r="AV62" s="80"/>
      <c r="AW62" s="80"/>
      <c r="AX62" s="80"/>
      <c r="AY62" s="80"/>
      <c r="AZ62" s="80"/>
      <c r="BA62" s="80"/>
      <c r="BB62" s="80"/>
      <c r="BC62" s="80"/>
      <c r="BD62" s="80"/>
      <c r="BE62" s="80"/>
      <c r="BF62" s="80"/>
      <c r="BG62" s="80"/>
      <c r="BH62" s="80"/>
      <c r="BI62" s="80"/>
      <c r="BJ62" s="80"/>
      <c r="BK62" s="80"/>
      <c r="BL62" s="80"/>
      <c r="BM62" s="80"/>
      <c r="BN62" s="80"/>
      <c r="BO62" s="80"/>
      <c r="BP62" s="80"/>
      <c r="BQ62" s="80"/>
      <c r="BR62" s="80"/>
      <c r="BS62" s="80"/>
      <c r="BT62" s="80"/>
      <c r="BU62" s="80"/>
      <c r="BV62" s="80"/>
      <c r="BW62" s="80"/>
      <c r="BX62" s="80"/>
      <c r="BY62" s="80"/>
      <c r="BZ62" s="80"/>
      <c r="CA62" s="80"/>
      <c r="CB62" s="80"/>
      <c r="CC62" s="80"/>
      <c r="CD62" s="80"/>
      <c r="CE62" s="80"/>
      <c r="CF62" s="80"/>
      <c r="CG62" s="80"/>
      <c r="CH62" s="80"/>
      <c r="CI62" s="80"/>
      <c r="CJ62" s="80"/>
      <c r="CK62" s="80"/>
      <c r="CL62" s="80"/>
      <c r="CM62" s="80"/>
      <c r="CN62" s="80"/>
      <c r="CO62" s="80"/>
      <c r="CP62" s="80"/>
      <c r="CQ62" s="80"/>
      <c r="CR62" s="80"/>
      <c r="CS62" s="80"/>
      <c r="CT62" s="80"/>
      <c r="CU62" s="80"/>
      <c r="CV62" s="80"/>
      <c r="CW62" s="80"/>
      <c r="CX62" s="80"/>
      <c r="CY62" s="80"/>
      <c r="CZ62" s="80"/>
      <c r="DA62" s="80"/>
      <c r="DB62" s="80"/>
      <c r="DC62" s="80"/>
      <c r="DD62" s="80"/>
      <c r="DE62" s="80"/>
      <c r="DF62" s="80"/>
      <c r="DG62" s="80"/>
      <c r="DH62" s="80"/>
      <c r="DI62" s="80"/>
      <c r="DJ62" s="80"/>
      <c r="DK62" s="80"/>
      <c r="DL62" s="80"/>
      <c r="DM62" s="80"/>
      <c r="DN62" s="80"/>
      <c r="DO62" s="80"/>
      <c r="DP62" s="80"/>
      <c r="DQ62" s="80"/>
      <c r="DR62" s="80"/>
      <c r="DS62" s="80"/>
      <c r="DT62" s="80"/>
      <c r="DU62" s="80"/>
      <c r="DV62" s="80"/>
      <c r="DW62" s="80"/>
      <c r="DX62" s="80"/>
      <c r="DY62" s="80"/>
      <c r="DZ62" s="80"/>
      <c r="EA62" s="80"/>
      <c r="EB62" s="80"/>
      <c r="EC62" s="80"/>
      <c r="ED62" s="80"/>
      <c r="EE62" s="80"/>
      <c r="EF62" s="80"/>
      <c r="EG62" s="80"/>
      <c r="EH62" s="80"/>
      <c r="EI62" s="80"/>
      <c r="EJ62" s="80"/>
      <c r="EK62" s="80"/>
      <c r="EL62" s="80"/>
      <c r="EM62" s="80"/>
      <c r="EN62" s="80"/>
      <c r="EO62" s="80"/>
      <c r="EP62" s="80"/>
      <c r="EQ62" s="80"/>
      <c r="ER62" s="80"/>
      <c r="ES62" s="80"/>
      <c r="ET62" s="80"/>
      <c r="EU62" s="80"/>
      <c r="EV62" s="80"/>
      <c r="EW62" s="6"/>
      <c r="EX62" s="6"/>
    </row>
    <row r="63" spans="1:165">
      <c r="A63" s="81" t="s">
        <v>118</v>
      </c>
      <c r="B63" s="90" t="s">
        <v>119</v>
      </c>
      <c r="C63" s="45"/>
      <c r="D63" s="64"/>
      <c r="E63" s="64"/>
      <c r="F63" s="45"/>
      <c r="G63" s="45"/>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c r="AM63" s="80"/>
      <c r="AN63" s="80"/>
      <c r="AO63" s="80"/>
      <c r="AP63" s="80"/>
      <c r="AQ63" s="80"/>
      <c r="AR63" s="80"/>
      <c r="AS63" s="80"/>
      <c r="AT63" s="80"/>
      <c r="AU63" s="80"/>
      <c r="AV63" s="80"/>
      <c r="AW63" s="80"/>
      <c r="AX63" s="80"/>
      <c r="AY63" s="80"/>
      <c r="AZ63" s="80"/>
      <c r="BA63" s="80"/>
      <c r="BB63" s="80"/>
      <c r="BC63" s="80"/>
      <c r="BD63" s="80"/>
      <c r="BE63" s="80"/>
      <c r="BF63" s="80"/>
      <c r="BG63" s="80"/>
      <c r="BH63" s="80"/>
      <c r="BI63" s="80"/>
      <c r="BJ63" s="80"/>
      <c r="BK63" s="80"/>
      <c r="BL63" s="80"/>
      <c r="BM63" s="80"/>
      <c r="BN63" s="80"/>
      <c r="BO63" s="80"/>
      <c r="BP63" s="80"/>
      <c r="BQ63" s="80"/>
      <c r="BR63" s="80"/>
      <c r="BS63" s="80"/>
      <c r="BT63" s="80"/>
      <c r="BU63" s="80"/>
      <c r="BV63" s="80"/>
      <c r="BW63" s="80"/>
      <c r="BX63" s="80"/>
      <c r="BY63" s="80"/>
      <c r="BZ63" s="80"/>
      <c r="CA63" s="80"/>
      <c r="CB63" s="80"/>
      <c r="CC63" s="80"/>
      <c r="CD63" s="80"/>
      <c r="CE63" s="80"/>
      <c r="CF63" s="80"/>
      <c r="CG63" s="80"/>
      <c r="CH63" s="80"/>
      <c r="CI63" s="80"/>
      <c r="CJ63" s="80"/>
      <c r="CK63" s="80"/>
      <c r="CL63" s="80"/>
      <c r="CM63" s="80"/>
      <c r="CN63" s="80"/>
      <c r="CO63" s="80"/>
      <c r="CP63" s="80"/>
      <c r="CQ63" s="80"/>
      <c r="CR63" s="80"/>
      <c r="CS63" s="80"/>
      <c r="CT63" s="80"/>
      <c r="CU63" s="80"/>
      <c r="CV63" s="80"/>
      <c r="CW63" s="80"/>
      <c r="CX63" s="80"/>
      <c r="CY63" s="80"/>
      <c r="CZ63" s="80"/>
      <c r="DA63" s="80"/>
      <c r="DB63" s="80"/>
      <c r="DC63" s="80"/>
      <c r="DD63" s="80"/>
      <c r="DE63" s="80"/>
      <c r="DF63" s="80"/>
      <c r="DG63" s="80"/>
      <c r="DH63" s="80"/>
      <c r="DI63" s="80"/>
      <c r="DJ63" s="80"/>
      <c r="DK63" s="80"/>
      <c r="DL63" s="80"/>
      <c r="DM63" s="80"/>
      <c r="DN63" s="80"/>
      <c r="DO63" s="80"/>
      <c r="DP63" s="80"/>
      <c r="DQ63" s="80"/>
      <c r="DR63" s="80"/>
      <c r="DS63" s="80"/>
      <c r="DT63" s="80"/>
      <c r="DU63" s="80"/>
      <c r="DV63" s="80"/>
      <c r="DW63" s="80"/>
      <c r="DX63" s="80"/>
      <c r="DY63" s="80"/>
      <c r="DZ63" s="80"/>
      <c r="EA63" s="80"/>
      <c r="EB63" s="80"/>
      <c r="EC63" s="80"/>
      <c r="ED63" s="80"/>
      <c r="EE63" s="80"/>
      <c r="EF63" s="80"/>
      <c r="EG63" s="80"/>
      <c r="EH63" s="80"/>
      <c r="EI63" s="80"/>
      <c r="EJ63" s="80"/>
      <c r="EK63" s="80"/>
      <c r="EL63" s="80"/>
      <c r="EM63" s="80"/>
      <c r="EN63" s="80"/>
      <c r="EO63" s="80"/>
      <c r="EP63" s="80"/>
      <c r="EQ63" s="80"/>
      <c r="ER63" s="80"/>
      <c r="ES63" s="80"/>
      <c r="ET63" s="80"/>
      <c r="EU63" s="80"/>
      <c r="EV63" s="80"/>
      <c r="EW63" s="6"/>
      <c r="EX63" s="6"/>
    </row>
    <row r="64" spans="1:165">
      <c r="A64" s="78" t="s">
        <v>120</v>
      </c>
      <c r="B64" s="79" t="s">
        <v>121</v>
      </c>
      <c r="C64" s="64">
        <f>+C65</f>
        <v>0</v>
      </c>
      <c r="D64" s="64">
        <f>+D65</f>
        <v>14083630</v>
      </c>
      <c r="E64" s="64">
        <f>+E65</f>
        <v>13321630</v>
      </c>
      <c r="F64" s="64">
        <f>+F65</f>
        <v>847</v>
      </c>
      <c r="G64" s="64">
        <f>+G65</f>
        <v>275</v>
      </c>
      <c r="H64" s="80"/>
      <c r="I64" s="80"/>
      <c r="J64" s="80"/>
      <c r="K64" s="80"/>
      <c r="L64" s="80"/>
      <c r="M64" s="80"/>
      <c r="N64" s="80"/>
      <c r="O64" s="80"/>
      <c r="P64" s="80"/>
      <c r="Q64" s="80"/>
      <c r="R64" s="80"/>
      <c r="S64" s="80"/>
      <c r="T64" s="80"/>
      <c r="U64" s="80"/>
      <c r="V64" s="80"/>
      <c r="W64" s="80"/>
      <c r="X64" s="80"/>
      <c r="Y64" s="80"/>
      <c r="Z64" s="80"/>
      <c r="AA64" s="80"/>
      <c r="AB64" s="80"/>
      <c r="AC64" s="80"/>
      <c r="AD64" s="80"/>
      <c r="AE64" s="80"/>
      <c r="AF64" s="80"/>
      <c r="AG64" s="80"/>
      <c r="AH64" s="80"/>
      <c r="AI64" s="80"/>
      <c r="AJ64" s="80"/>
      <c r="AK64" s="80"/>
      <c r="AL64" s="80"/>
      <c r="AM64" s="80"/>
      <c r="AN64" s="80"/>
      <c r="AO64" s="80"/>
      <c r="AP64" s="80"/>
      <c r="AQ64" s="80"/>
      <c r="AR64" s="80"/>
      <c r="AS64" s="80"/>
      <c r="AT64" s="80"/>
      <c r="AU64" s="80"/>
      <c r="AV64" s="80"/>
      <c r="AW64" s="80"/>
      <c r="AX64" s="80"/>
      <c r="AY64" s="80"/>
      <c r="AZ64" s="80"/>
      <c r="BA64" s="80"/>
      <c r="BB64" s="80"/>
      <c r="BC64" s="80"/>
      <c r="BD64" s="80"/>
      <c r="BE64" s="80"/>
      <c r="BF64" s="80"/>
      <c r="BG64" s="80"/>
      <c r="BH64" s="80"/>
      <c r="BI64" s="80"/>
      <c r="BJ64" s="80"/>
      <c r="BK64" s="80"/>
      <c r="BL64" s="80"/>
      <c r="BM64" s="80"/>
      <c r="BN64" s="80"/>
      <c r="BO64" s="80"/>
      <c r="BP64" s="80"/>
      <c r="BQ64" s="80"/>
      <c r="BR64" s="80"/>
      <c r="BS64" s="80"/>
      <c r="BT64" s="80"/>
      <c r="BU64" s="80"/>
      <c r="BV64" s="80"/>
      <c r="BW64" s="80"/>
      <c r="BX64" s="80"/>
      <c r="BY64" s="80"/>
      <c r="BZ64" s="80"/>
      <c r="CA64" s="80"/>
      <c r="CB64" s="80"/>
      <c r="CC64" s="80"/>
      <c r="CD64" s="80"/>
      <c r="CE64" s="80"/>
      <c r="CF64" s="80"/>
      <c r="CG64" s="80"/>
      <c r="CH64" s="80"/>
      <c r="CI64" s="80"/>
      <c r="CJ64" s="80"/>
      <c r="CK64" s="80"/>
      <c r="CL64" s="80"/>
      <c r="CM64" s="80"/>
      <c r="CN64" s="80"/>
      <c r="CO64" s="80"/>
      <c r="CP64" s="80"/>
      <c r="CQ64" s="80"/>
      <c r="CR64" s="80"/>
      <c r="CS64" s="80"/>
      <c r="CT64" s="80"/>
      <c r="CU64" s="80"/>
      <c r="CV64" s="80"/>
      <c r="CW64" s="80"/>
      <c r="CX64" s="80"/>
      <c r="CY64" s="80"/>
      <c r="CZ64" s="80"/>
      <c r="DA64" s="80"/>
      <c r="DB64" s="80"/>
      <c r="DC64" s="80"/>
      <c r="DD64" s="80"/>
      <c r="DE64" s="80"/>
      <c r="DF64" s="80"/>
      <c r="DG64" s="80"/>
      <c r="DH64" s="80"/>
      <c r="DI64" s="80"/>
      <c r="DJ64" s="80"/>
      <c r="DK64" s="80"/>
      <c r="DL64" s="80"/>
      <c r="DM64" s="80"/>
      <c r="DN64" s="80"/>
      <c r="DO64" s="80"/>
      <c r="DP64" s="80"/>
      <c r="DQ64" s="80"/>
      <c r="DR64" s="80"/>
      <c r="DS64" s="80"/>
      <c r="DT64" s="80"/>
      <c r="DU64" s="80"/>
      <c r="DV64" s="80"/>
      <c r="DW64" s="80"/>
      <c r="DX64" s="80"/>
      <c r="DY64" s="80"/>
      <c r="DZ64" s="80"/>
      <c r="EA64" s="80"/>
      <c r="EB64" s="80"/>
      <c r="EC64" s="80"/>
      <c r="ED64" s="80"/>
      <c r="EE64" s="80"/>
      <c r="EF64" s="80"/>
      <c r="EG64" s="80"/>
      <c r="EH64" s="80"/>
      <c r="EI64" s="80"/>
      <c r="EJ64" s="80"/>
      <c r="EK64" s="80"/>
      <c r="EL64" s="80"/>
      <c r="EM64" s="80"/>
      <c r="EN64" s="80"/>
      <c r="EO64" s="80"/>
      <c r="EP64" s="80"/>
      <c r="EQ64" s="80"/>
      <c r="ER64" s="80"/>
      <c r="ES64" s="80"/>
      <c r="ET64" s="80"/>
      <c r="EU64" s="80"/>
      <c r="EV64" s="80"/>
      <c r="EW64" s="6"/>
      <c r="EX64" s="6"/>
    </row>
    <row r="65" spans="1:154" ht="30">
      <c r="A65" s="78" t="s">
        <v>122</v>
      </c>
      <c r="B65" s="79" t="s">
        <v>123</v>
      </c>
      <c r="C65" s="64">
        <f>+C66+C79</f>
        <v>0</v>
      </c>
      <c r="D65" s="64">
        <f>+D66+D79</f>
        <v>14083630</v>
      </c>
      <c r="E65" s="64">
        <f>+E66+E79</f>
        <v>13321630</v>
      </c>
      <c r="F65" s="64">
        <f>+F66+F79</f>
        <v>847</v>
      </c>
      <c r="G65" s="64">
        <f>+G66+G79</f>
        <v>275</v>
      </c>
      <c r="H65" s="80"/>
      <c r="I65" s="80"/>
      <c r="J65" s="80"/>
      <c r="K65" s="80"/>
      <c r="L65" s="80"/>
      <c r="M65" s="80"/>
      <c r="N65" s="80"/>
      <c r="O65" s="80"/>
      <c r="P65" s="80"/>
      <c r="Q65" s="80"/>
      <c r="R65" s="80"/>
      <c r="S65" s="80"/>
      <c r="T65" s="80"/>
      <c r="U65" s="80"/>
      <c r="V65" s="80"/>
      <c r="W65" s="80"/>
      <c r="X65" s="80"/>
      <c r="Y65" s="80"/>
      <c r="Z65" s="80"/>
      <c r="AA65" s="80"/>
      <c r="AB65" s="80"/>
      <c r="AC65" s="80"/>
      <c r="AD65" s="80"/>
      <c r="AE65" s="80"/>
      <c r="AF65" s="80"/>
      <c r="AG65" s="80"/>
      <c r="AH65" s="80"/>
      <c r="AI65" s="80"/>
      <c r="AJ65" s="80"/>
      <c r="AK65" s="80"/>
      <c r="AL65" s="80"/>
      <c r="AM65" s="80"/>
      <c r="AN65" s="80"/>
      <c r="AO65" s="80"/>
      <c r="AP65" s="80"/>
      <c r="AQ65" s="80"/>
      <c r="AR65" s="80"/>
      <c r="AS65" s="80"/>
      <c r="AT65" s="80"/>
      <c r="AU65" s="80"/>
      <c r="AV65" s="80"/>
      <c r="AW65" s="80"/>
      <c r="AX65" s="80"/>
      <c r="AY65" s="80"/>
      <c r="AZ65" s="80"/>
      <c r="BA65" s="80"/>
      <c r="BB65" s="80"/>
      <c r="BC65" s="80"/>
      <c r="BD65" s="80"/>
      <c r="BE65" s="80"/>
      <c r="BF65" s="80"/>
      <c r="BG65" s="80"/>
      <c r="BH65" s="80"/>
      <c r="BI65" s="80"/>
      <c r="BJ65" s="80"/>
      <c r="BK65" s="80"/>
      <c r="BL65" s="80"/>
      <c r="BM65" s="80"/>
      <c r="BN65" s="80"/>
      <c r="BO65" s="80"/>
      <c r="BP65" s="80"/>
      <c r="BQ65" s="80"/>
      <c r="BR65" s="80"/>
      <c r="BS65" s="80"/>
      <c r="BT65" s="80"/>
      <c r="BU65" s="80"/>
      <c r="BV65" s="80"/>
      <c r="BW65" s="80"/>
      <c r="BX65" s="80"/>
      <c r="BY65" s="80"/>
      <c r="BZ65" s="80"/>
      <c r="CA65" s="80"/>
      <c r="CB65" s="80"/>
      <c r="CC65" s="80"/>
      <c r="CD65" s="80"/>
      <c r="CE65" s="80"/>
      <c r="CF65" s="80"/>
      <c r="CG65" s="80"/>
      <c r="CH65" s="80"/>
      <c r="CI65" s="80"/>
      <c r="CJ65" s="80"/>
      <c r="CK65" s="80"/>
      <c r="CL65" s="80"/>
      <c r="CM65" s="80"/>
      <c r="CN65" s="80"/>
      <c r="CO65" s="80"/>
      <c r="CP65" s="80"/>
      <c r="CQ65" s="80"/>
      <c r="CR65" s="80"/>
      <c r="CS65" s="80"/>
      <c r="CT65" s="80"/>
      <c r="CU65" s="80"/>
      <c r="CV65" s="80"/>
      <c r="CW65" s="80"/>
      <c r="CX65" s="80"/>
      <c r="CY65" s="80"/>
      <c r="CZ65" s="80"/>
      <c r="DA65" s="80"/>
      <c r="DB65" s="80"/>
      <c r="DC65" s="80"/>
      <c r="DD65" s="80"/>
      <c r="DE65" s="80"/>
      <c r="DF65" s="80"/>
      <c r="DG65" s="80"/>
      <c r="DH65" s="80"/>
      <c r="DI65" s="80"/>
      <c r="DJ65" s="80"/>
      <c r="DK65" s="80"/>
      <c r="DL65" s="80"/>
      <c r="DM65" s="80"/>
      <c r="DN65" s="80"/>
      <c r="DO65" s="80"/>
      <c r="DP65" s="80"/>
      <c r="DQ65" s="80"/>
      <c r="DR65" s="80"/>
      <c r="DS65" s="80"/>
      <c r="DT65" s="80"/>
      <c r="DU65" s="80"/>
      <c r="DV65" s="80"/>
      <c r="DW65" s="80"/>
      <c r="DX65" s="80"/>
      <c r="DY65" s="80"/>
      <c r="DZ65" s="80"/>
      <c r="EA65" s="80"/>
      <c r="EB65" s="80"/>
      <c r="EC65" s="80"/>
      <c r="ED65" s="80"/>
      <c r="EE65" s="80"/>
      <c r="EF65" s="80"/>
      <c r="EG65" s="80"/>
      <c r="EH65" s="80"/>
      <c r="EI65" s="80"/>
      <c r="EJ65" s="80"/>
      <c r="EK65" s="80"/>
      <c r="EL65" s="80"/>
      <c r="EM65" s="80"/>
      <c r="EN65" s="80"/>
      <c r="EO65" s="80"/>
      <c r="EP65" s="80"/>
      <c r="EQ65" s="80"/>
      <c r="ER65" s="80"/>
      <c r="ES65" s="80"/>
      <c r="ET65" s="80"/>
      <c r="EU65" s="80"/>
      <c r="EV65" s="80"/>
      <c r="EW65" s="6"/>
      <c r="EX65" s="6"/>
    </row>
    <row r="66" spans="1:154">
      <c r="A66" s="78" t="s">
        <v>124</v>
      </c>
      <c r="B66" s="79" t="s">
        <v>125</v>
      </c>
      <c r="C66" s="64">
        <f>C67+C68+C69+C70+C72+C73+C74+C75+C71+C76+C77+C78</f>
        <v>0</v>
      </c>
      <c r="D66" s="64">
        <f>D67+D68+D69+D70+D72+D73+D74+D75+D71+D76+D77+D78</f>
        <v>14083630</v>
      </c>
      <c r="E66" s="64">
        <f>E67+E68+E69+E70+E72+E73+E74+E75+E71+E76+E77+E78</f>
        <v>13321630</v>
      </c>
      <c r="F66" s="64">
        <f>F67+F68+F69+F70+F72+F73+F74+F75+F71+F76+F77+F78</f>
        <v>0</v>
      </c>
      <c r="G66" s="64">
        <f>G67+G68+G69+G70+G72+G73+G74+G75+G71+G76+G77+G78</f>
        <v>0</v>
      </c>
      <c r="H66" s="80"/>
      <c r="I66" s="80"/>
      <c r="J66" s="80"/>
      <c r="K66" s="80"/>
      <c r="L66" s="80"/>
      <c r="M66" s="80"/>
      <c r="N66" s="80"/>
      <c r="O66" s="80"/>
      <c r="P66" s="80"/>
      <c r="Q66" s="80"/>
      <c r="R66" s="80"/>
      <c r="S66" s="80"/>
      <c r="T66" s="80"/>
      <c r="U66" s="80"/>
      <c r="V66" s="80"/>
      <c r="W66" s="80"/>
      <c r="X66" s="80"/>
      <c r="Y66" s="80"/>
      <c r="Z66" s="80"/>
      <c r="AA66" s="80"/>
      <c r="AB66" s="80"/>
      <c r="AC66" s="80"/>
      <c r="AD66" s="80"/>
      <c r="AE66" s="80"/>
      <c r="AF66" s="80"/>
      <c r="AG66" s="80"/>
      <c r="AH66" s="80"/>
      <c r="AI66" s="80"/>
      <c r="AJ66" s="80"/>
      <c r="AK66" s="80"/>
      <c r="AL66" s="80"/>
      <c r="AM66" s="80"/>
      <c r="AN66" s="80"/>
      <c r="AO66" s="80"/>
      <c r="AP66" s="80"/>
      <c r="AQ66" s="80"/>
      <c r="AR66" s="80"/>
      <c r="AS66" s="80"/>
      <c r="AT66" s="80"/>
      <c r="AU66" s="80"/>
      <c r="AV66" s="80"/>
      <c r="AW66" s="80"/>
      <c r="AX66" s="80"/>
      <c r="AY66" s="80"/>
      <c r="AZ66" s="80"/>
      <c r="BA66" s="80"/>
      <c r="BB66" s="80"/>
      <c r="BC66" s="80"/>
      <c r="BD66" s="80"/>
      <c r="BE66" s="80"/>
      <c r="BF66" s="80"/>
      <c r="BG66" s="80"/>
      <c r="BH66" s="80"/>
      <c r="BI66" s="80"/>
      <c r="BJ66" s="80"/>
      <c r="BK66" s="80"/>
      <c r="BL66" s="80"/>
      <c r="BM66" s="80"/>
      <c r="BN66" s="80"/>
      <c r="BO66" s="80"/>
      <c r="BP66" s="80"/>
      <c r="BQ66" s="80"/>
      <c r="BR66" s="80"/>
      <c r="BS66" s="80"/>
      <c r="BT66" s="80"/>
      <c r="BU66" s="80"/>
      <c r="BV66" s="80"/>
      <c r="BW66" s="80"/>
      <c r="BX66" s="80"/>
      <c r="BY66" s="80"/>
      <c r="BZ66" s="80"/>
      <c r="CA66" s="80"/>
      <c r="CB66" s="80"/>
      <c r="CC66" s="80"/>
      <c r="CD66" s="80"/>
      <c r="CE66" s="80"/>
      <c r="CF66" s="80"/>
      <c r="CG66" s="80"/>
      <c r="CH66" s="80"/>
      <c r="CI66" s="80"/>
      <c r="CJ66" s="80"/>
      <c r="CK66" s="80"/>
      <c r="CL66" s="80"/>
      <c r="CM66" s="80"/>
      <c r="CN66" s="80"/>
      <c r="CO66" s="80"/>
      <c r="CP66" s="80"/>
      <c r="CQ66" s="80"/>
      <c r="CR66" s="80"/>
      <c r="CS66" s="80"/>
      <c r="CT66" s="80"/>
      <c r="CU66" s="80"/>
      <c r="CV66" s="80"/>
      <c r="CW66" s="80"/>
      <c r="CX66" s="80"/>
      <c r="CY66" s="80"/>
      <c r="CZ66" s="80"/>
      <c r="DA66" s="80"/>
      <c r="DB66" s="80"/>
      <c r="DC66" s="80"/>
      <c r="DD66" s="80"/>
      <c r="DE66" s="80"/>
      <c r="DF66" s="80"/>
      <c r="DG66" s="80"/>
      <c r="DH66" s="80"/>
      <c r="DI66" s="80"/>
      <c r="DJ66" s="80"/>
      <c r="DK66" s="80"/>
      <c r="DL66" s="80"/>
      <c r="DM66" s="80"/>
      <c r="DN66" s="80"/>
      <c r="DO66" s="80"/>
      <c r="DP66" s="80"/>
      <c r="DQ66" s="80"/>
      <c r="DR66" s="80"/>
      <c r="DS66" s="80"/>
      <c r="DT66" s="80"/>
      <c r="DU66" s="80"/>
      <c r="DV66" s="80"/>
      <c r="DW66" s="80"/>
      <c r="DX66" s="80"/>
      <c r="DY66" s="80"/>
      <c r="DZ66" s="80"/>
      <c r="EA66" s="80"/>
      <c r="EB66" s="80"/>
      <c r="EC66" s="80"/>
      <c r="ED66" s="80"/>
      <c r="EE66" s="80"/>
      <c r="EF66" s="80"/>
      <c r="EG66" s="80"/>
      <c r="EH66" s="80"/>
      <c r="EI66" s="80"/>
      <c r="EJ66" s="80"/>
      <c r="EK66" s="80"/>
      <c r="EL66" s="80"/>
      <c r="EM66" s="80"/>
      <c r="EN66" s="80"/>
      <c r="EO66" s="80"/>
      <c r="EP66" s="80"/>
      <c r="EQ66" s="80"/>
      <c r="ER66" s="80"/>
      <c r="ES66" s="80"/>
      <c r="ET66" s="80"/>
      <c r="EU66" s="80"/>
      <c r="EV66" s="80"/>
      <c r="EW66" s="6"/>
      <c r="EX66" s="6"/>
    </row>
    <row r="67" spans="1:154" ht="30">
      <c r="A67" s="81" t="s">
        <v>126</v>
      </c>
      <c r="B67" s="90" t="s">
        <v>127</v>
      </c>
      <c r="C67" s="45"/>
      <c r="D67" s="64"/>
      <c r="E67" s="64"/>
      <c r="F67" s="45"/>
      <c r="G67" s="45"/>
      <c r="H67" s="80"/>
      <c r="I67" s="80"/>
      <c r="J67" s="80"/>
      <c r="K67" s="80"/>
      <c r="L67" s="80"/>
      <c r="M67" s="80"/>
      <c r="N67" s="80"/>
      <c r="O67" s="80"/>
      <c r="P67" s="80"/>
      <c r="Q67" s="80"/>
      <c r="R67" s="80"/>
      <c r="S67" s="80"/>
      <c r="T67" s="80"/>
      <c r="U67" s="80"/>
      <c r="V67" s="80"/>
      <c r="W67" s="80"/>
      <c r="X67" s="80"/>
      <c r="Y67" s="80"/>
      <c r="Z67" s="80"/>
      <c r="AA67" s="80"/>
      <c r="AB67" s="80"/>
      <c r="AC67" s="80"/>
      <c r="AD67" s="80"/>
      <c r="AE67" s="80"/>
      <c r="AF67" s="80"/>
      <c r="AG67" s="80"/>
      <c r="AH67" s="80"/>
      <c r="AI67" s="80"/>
      <c r="AJ67" s="80"/>
      <c r="AK67" s="80"/>
      <c r="AL67" s="80"/>
      <c r="AM67" s="80"/>
      <c r="AN67" s="80"/>
      <c r="AO67" s="80"/>
      <c r="AP67" s="80"/>
      <c r="AQ67" s="80"/>
      <c r="AR67" s="80"/>
      <c r="AS67" s="80"/>
      <c r="AT67" s="80"/>
      <c r="AU67" s="80"/>
      <c r="AV67" s="80"/>
      <c r="AW67" s="80"/>
      <c r="AX67" s="80"/>
      <c r="AY67" s="80"/>
      <c r="AZ67" s="80"/>
      <c r="BA67" s="80"/>
      <c r="BB67" s="80"/>
      <c r="BC67" s="80"/>
      <c r="BD67" s="80"/>
      <c r="BE67" s="80"/>
      <c r="BF67" s="80"/>
      <c r="BG67" s="80"/>
      <c r="BH67" s="80"/>
      <c r="BI67" s="80"/>
      <c r="BJ67" s="80"/>
      <c r="BK67" s="80"/>
      <c r="BL67" s="80"/>
      <c r="BM67" s="80"/>
      <c r="BN67" s="80"/>
      <c r="BO67" s="80"/>
      <c r="BP67" s="80"/>
      <c r="BQ67" s="80"/>
      <c r="BR67" s="80"/>
      <c r="BS67" s="80"/>
      <c r="BT67" s="80"/>
      <c r="BU67" s="80"/>
      <c r="BV67" s="80"/>
      <c r="BW67" s="80"/>
      <c r="BX67" s="80"/>
      <c r="BY67" s="80"/>
      <c r="BZ67" s="80"/>
      <c r="CA67" s="80"/>
      <c r="CB67" s="80"/>
      <c r="CC67" s="80"/>
      <c r="CD67" s="80"/>
      <c r="CE67" s="80"/>
      <c r="CF67" s="80"/>
      <c r="CG67" s="80"/>
      <c r="CH67" s="80"/>
      <c r="CI67" s="80"/>
      <c r="CJ67" s="80"/>
      <c r="CK67" s="80"/>
      <c r="CL67" s="80"/>
      <c r="CM67" s="80"/>
      <c r="CN67" s="80"/>
      <c r="CO67" s="80"/>
      <c r="CP67" s="80"/>
      <c r="CQ67" s="80"/>
      <c r="CR67" s="80"/>
      <c r="CS67" s="80"/>
      <c r="CT67" s="80"/>
      <c r="CU67" s="80"/>
      <c r="CV67" s="80"/>
      <c r="CW67" s="80"/>
      <c r="CX67" s="80"/>
      <c r="CY67" s="80"/>
      <c r="CZ67" s="80"/>
      <c r="DA67" s="80"/>
      <c r="DB67" s="80"/>
      <c r="DC67" s="80"/>
      <c r="DD67" s="80"/>
      <c r="DE67" s="80"/>
      <c r="DF67" s="80"/>
      <c r="DG67" s="80"/>
      <c r="DH67" s="80"/>
      <c r="DI67" s="80"/>
      <c r="DJ67" s="80"/>
      <c r="DK67" s="80"/>
      <c r="DL67" s="80"/>
      <c r="DM67" s="80"/>
      <c r="DN67" s="80"/>
      <c r="DO67" s="80"/>
      <c r="DP67" s="80"/>
      <c r="DQ67" s="80"/>
      <c r="DR67" s="80"/>
      <c r="DS67" s="80"/>
      <c r="DT67" s="80"/>
      <c r="DU67" s="80"/>
      <c r="DV67" s="80"/>
      <c r="DW67" s="80"/>
      <c r="DX67" s="80"/>
      <c r="DY67" s="80"/>
      <c r="DZ67" s="80"/>
      <c r="EA67" s="80"/>
      <c r="EB67" s="80"/>
      <c r="EC67" s="80"/>
      <c r="ED67" s="80"/>
      <c r="EE67" s="80"/>
      <c r="EF67" s="80"/>
      <c r="EG67" s="80"/>
      <c r="EH67" s="80"/>
      <c r="EI67" s="80"/>
      <c r="EJ67" s="80"/>
      <c r="EK67" s="80"/>
      <c r="EL67" s="80"/>
      <c r="EM67" s="80"/>
      <c r="EN67" s="80"/>
      <c r="EO67" s="80"/>
      <c r="EP67" s="80"/>
      <c r="EQ67" s="80"/>
      <c r="ER67" s="80"/>
      <c r="ES67" s="80"/>
      <c r="ET67" s="80"/>
      <c r="EU67" s="80"/>
      <c r="EV67" s="80"/>
      <c r="EW67" s="6"/>
      <c r="EX67" s="6"/>
    </row>
    <row r="68" spans="1:154" ht="30">
      <c r="A68" s="81" t="s">
        <v>128</v>
      </c>
      <c r="B68" s="90" t="s">
        <v>129</v>
      </c>
      <c r="C68" s="45"/>
      <c r="D68" s="64"/>
      <c r="E68" s="64"/>
      <c r="F68" s="45"/>
      <c r="G68" s="45">
        <v>0</v>
      </c>
      <c r="H68" s="80"/>
      <c r="I68" s="80"/>
      <c r="J68" s="80"/>
      <c r="K68" s="80"/>
      <c r="L68" s="80"/>
      <c r="M68" s="80"/>
      <c r="N68" s="80"/>
      <c r="O68" s="80"/>
      <c r="P68" s="80"/>
      <c r="Q68" s="80"/>
      <c r="R68" s="80"/>
      <c r="S68" s="80"/>
      <c r="T68" s="80"/>
      <c r="U68" s="80"/>
      <c r="V68" s="80"/>
      <c r="W68" s="80"/>
      <c r="X68" s="80"/>
      <c r="Y68" s="80"/>
      <c r="Z68" s="80"/>
      <c r="AA68" s="80"/>
      <c r="AB68" s="80"/>
      <c r="AC68" s="80"/>
      <c r="AD68" s="80"/>
      <c r="AE68" s="80"/>
      <c r="AF68" s="80"/>
      <c r="AG68" s="80"/>
      <c r="AH68" s="80"/>
      <c r="AI68" s="80"/>
      <c r="AJ68" s="80"/>
      <c r="AK68" s="80"/>
      <c r="AL68" s="80"/>
      <c r="AM68" s="80"/>
      <c r="AN68" s="80"/>
      <c r="AO68" s="80"/>
      <c r="AP68" s="80"/>
      <c r="AQ68" s="80"/>
      <c r="AR68" s="80"/>
      <c r="AS68" s="80"/>
      <c r="AT68" s="80"/>
      <c r="AU68" s="80"/>
      <c r="AV68" s="80"/>
      <c r="AW68" s="80"/>
      <c r="AX68" s="80"/>
      <c r="AY68" s="80"/>
      <c r="AZ68" s="80"/>
      <c r="BA68" s="80"/>
      <c r="BB68" s="80"/>
      <c r="BC68" s="80"/>
      <c r="BD68" s="80"/>
      <c r="BE68" s="80"/>
      <c r="BF68" s="80"/>
      <c r="BG68" s="80"/>
      <c r="BH68" s="80"/>
      <c r="BI68" s="80"/>
      <c r="BJ68" s="80"/>
      <c r="BK68" s="80"/>
      <c r="BL68" s="80"/>
      <c r="BM68" s="80"/>
      <c r="BN68" s="80"/>
      <c r="BO68" s="80"/>
      <c r="BP68" s="80"/>
      <c r="BQ68" s="80"/>
      <c r="BR68" s="80"/>
      <c r="BS68" s="80"/>
      <c r="BT68" s="80"/>
      <c r="BU68" s="80"/>
      <c r="BV68" s="80"/>
      <c r="BW68" s="80"/>
      <c r="BX68" s="80"/>
      <c r="BY68" s="80"/>
      <c r="BZ68" s="80"/>
      <c r="CA68" s="80"/>
      <c r="CB68" s="80"/>
      <c r="CC68" s="80"/>
      <c r="CD68" s="80"/>
      <c r="CE68" s="80"/>
      <c r="CF68" s="80"/>
      <c r="CG68" s="80"/>
      <c r="CH68" s="80"/>
      <c r="CI68" s="80"/>
      <c r="CJ68" s="80"/>
      <c r="CK68" s="80"/>
      <c r="CL68" s="80"/>
      <c r="CM68" s="80"/>
      <c r="CN68" s="80"/>
      <c r="CO68" s="80"/>
      <c r="CP68" s="80"/>
      <c r="CQ68" s="80"/>
      <c r="CR68" s="80"/>
      <c r="CS68" s="80"/>
      <c r="CT68" s="80"/>
      <c r="CU68" s="80"/>
      <c r="CV68" s="80"/>
      <c r="CW68" s="80"/>
      <c r="CX68" s="80"/>
      <c r="CY68" s="80"/>
      <c r="CZ68" s="80"/>
      <c r="DA68" s="80"/>
      <c r="DB68" s="80"/>
      <c r="DC68" s="80"/>
      <c r="DD68" s="80"/>
      <c r="DE68" s="80"/>
      <c r="DF68" s="80"/>
      <c r="DG68" s="80"/>
      <c r="DH68" s="80"/>
      <c r="DI68" s="80"/>
      <c r="DJ68" s="80"/>
      <c r="DK68" s="80"/>
      <c r="DL68" s="80"/>
      <c r="DM68" s="80"/>
      <c r="DN68" s="80"/>
      <c r="DO68" s="80"/>
      <c r="DP68" s="80"/>
      <c r="DQ68" s="80"/>
      <c r="DR68" s="80"/>
      <c r="DS68" s="80"/>
      <c r="DT68" s="80"/>
      <c r="DU68" s="80"/>
      <c r="DV68" s="80"/>
      <c r="DW68" s="80"/>
      <c r="DX68" s="80"/>
      <c r="DY68" s="80"/>
      <c r="DZ68" s="80"/>
      <c r="EA68" s="80"/>
      <c r="EB68" s="80"/>
      <c r="EC68" s="80"/>
      <c r="ED68" s="80"/>
      <c r="EE68" s="80"/>
      <c r="EF68" s="80"/>
      <c r="EG68" s="80"/>
      <c r="EH68" s="80"/>
      <c r="EI68" s="80"/>
      <c r="EJ68" s="80"/>
      <c r="EK68" s="80"/>
      <c r="EL68" s="80"/>
      <c r="EM68" s="80"/>
      <c r="EN68" s="80"/>
      <c r="EO68" s="80"/>
      <c r="EP68" s="80"/>
      <c r="EQ68" s="80"/>
      <c r="ER68" s="80"/>
      <c r="ES68" s="80"/>
      <c r="ET68" s="80"/>
      <c r="EU68" s="80"/>
      <c r="EV68" s="80"/>
      <c r="EW68" s="6"/>
      <c r="EX68" s="6"/>
    </row>
    <row r="69" spans="1:154" ht="30">
      <c r="A69" s="91" t="s">
        <v>130</v>
      </c>
      <c r="B69" s="90" t="s">
        <v>131</v>
      </c>
      <c r="C69" s="45"/>
      <c r="D69" s="64">
        <v>11002630</v>
      </c>
      <c r="E69" s="64">
        <v>11002630</v>
      </c>
      <c r="F69" s="45"/>
      <c r="G69" s="45"/>
      <c r="H69" s="80"/>
      <c r="I69" s="80"/>
      <c r="J69" s="80"/>
      <c r="K69" s="80"/>
      <c r="L69" s="80"/>
      <c r="M69" s="80"/>
      <c r="N69" s="80"/>
      <c r="O69" s="80"/>
      <c r="P69" s="80"/>
      <c r="Q69" s="80"/>
      <c r="R69" s="80"/>
      <c r="S69" s="80"/>
      <c r="T69" s="80"/>
      <c r="U69" s="80"/>
      <c r="V69" s="80"/>
      <c r="W69" s="80"/>
      <c r="X69" s="80"/>
      <c r="Y69" s="80"/>
      <c r="Z69" s="80"/>
      <c r="AA69" s="80"/>
      <c r="AB69" s="80"/>
      <c r="AC69" s="80"/>
      <c r="AD69" s="80"/>
      <c r="AE69" s="80"/>
      <c r="AF69" s="80"/>
      <c r="AG69" s="80"/>
      <c r="AH69" s="80"/>
      <c r="AI69" s="80"/>
      <c r="AJ69" s="80"/>
      <c r="AK69" s="80"/>
      <c r="AL69" s="80"/>
      <c r="AM69" s="80"/>
      <c r="AN69" s="80"/>
      <c r="AO69" s="80"/>
      <c r="AP69" s="80"/>
      <c r="AQ69" s="80"/>
      <c r="AR69" s="80"/>
      <c r="AS69" s="80"/>
      <c r="AT69" s="80"/>
      <c r="AU69" s="80"/>
      <c r="AV69" s="80"/>
      <c r="AW69" s="80"/>
      <c r="AX69" s="80"/>
      <c r="AY69" s="80"/>
      <c r="AZ69" s="80"/>
      <c r="BA69" s="80"/>
      <c r="BB69" s="80"/>
      <c r="BC69" s="80"/>
      <c r="BD69" s="80"/>
      <c r="BE69" s="80"/>
      <c r="BF69" s="80"/>
      <c r="BG69" s="80"/>
      <c r="BH69" s="80"/>
      <c r="BI69" s="80"/>
      <c r="BJ69" s="80"/>
      <c r="BK69" s="80"/>
      <c r="BL69" s="80"/>
      <c r="BM69" s="80"/>
      <c r="BN69" s="80"/>
      <c r="BO69" s="80"/>
      <c r="BP69" s="80"/>
      <c r="BQ69" s="80"/>
      <c r="BR69" s="80"/>
      <c r="BS69" s="80"/>
      <c r="BT69" s="80"/>
      <c r="BU69" s="80"/>
      <c r="BV69" s="80"/>
      <c r="BW69" s="80"/>
      <c r="BX69" s="80"/>
      <c r="BY69" s="80"/>
      <c r="BZ69" s="80"/>
      <c r="CA69" s="80"/>
      <c r="CB69" s="80"/>
      <c r="CC69" s="80"/>
      <c r="CD69" s="80"/>
      <c r="CE69" s="80"/>
      <c r="CF69" s="80"/>
      <c r="CG69" s="80"/>
      <c r="CH69" s="80"/>
      <c r="CI69" s="80"/>
      <c r="CJ69" s="80"/>
      <c r="CK69" s="80"/>
      <c r="CL69" s="80"/>
      <c r="CM69" s="80"/>
      <c r="CN69" s="80"/>
      <c r="CO69" s="80"/>
      <c r="CP69" s="80"/>
      <c r="CQ69" s="80"/>
      <c r="CR69" s="80"/>
      <c r="CS69" s="80"/>
      <c r="CT69" s="80"/>
      <c r="CU69" s="80"/>
      <c r="CV69" s="80"/>
      <c r="CW69" s="80"/>
      <c r="CX69" s="80"/>
      <c r="CY69" s="80"/>
      <c r="CZ69" s="80"/>
      <c r="DA69" s="80"/>
      <c r="DB69" s="80"/>
      <c r="DC69" s="80"/>
      <c r="DD69" s="80"/>
      <c r="DE69" s="80"/>
      <c r="DF69" s="80"/>
      <c r="DG69" s="80"/>
      <c r="DH69" s="80"/>
      <c r="DI69" s="80"/>
      <c r="DJ69" s="80"/>
      <c r="DK69" s="80"/>
      <c r="DL69" s="80"/>
      <c r="DM69" s="80"/>
      <c r="DN69" s="80"/>
      <c r="DO69" s="80"/>
      <c r="DP69" s="80"/>
      <c r="DQ69" s="80"/>
      <c r="DR69" s="80"/>
      <c r="DS69" s="80"/>
      <c r="DT69" s="80"/>
      <c r="DU69" s="80"/>
      <c r="DV69" s="80"/>
      <c r="DW69" s="80"/>
      <c r="DX69" s="80"/>
      <c r="DY69" s="80"/>
      <c r="DZ69" s="80"/>
      <c r="EA69" s="80"/>
      <c r="EB69" s="80"/>
      <c r="EC69" s="80"/>
      <c r="ED69" s="80"/>
      <c r="EE69" s="80"/>
      <c r="EF69" s="80"/>
      <c r="EG69" s="80"/>
      <c r="EH69" s="80"/>
      <c r="EI69" s="80"/>
      <c r="EJ69" s="80"/>
      <c r="EK69" s="80"/>
      <c r="EL69" s="80"/>
      <c r="EM69" s="80"/>
      <c r="EN69" s="80"/>
      <c r="EO69" s="80"/>
      <c r="EP69" s="80"/>
      <c r="EQ69" s="80"/>
      <c r="ER69" s="80"/>
      <c r="ES69" s="80"/>
      <c r="ET69" s="80"/>
      <c r="EU69" s="80"/>
      <c r="EV69" s="80"/>
      <c r="EW69" s="6"/>
      <c r="EX69" s="6"/>
    </row>
    <row r="70" spans="1:154" ht="30">
      <c r="A70" s="81" t="s">
        <v>132</v>
      </c>
      <c r="B70" s="92" t="s">
        <v>133</v>
      </c>
      <c r="C70" s="45"/>
      <c r="D70" s="64"/>
      <c r="E70" s="64"/>
      <c r="F70" s="45"/>
      <c r="G70" s="45"/>
      <c r="H70" s="80"/>
      <c r="I70" s="80"/>
      <c r="J70" s="80"/>
      <c r="K70" s="80"/>
      <c r="L70" s="80"/>
      <c r="M70" s="80"/>
      <c r="N70" s="80"/>
      <c r="O70" s="80"/>
      <c r="P70" s="80"/>
      <c r="Q70" s="80"/>
      <c r="R70" s="80"/>
      <c r="S70" s="80"/>
      <c r="T70" s="80"/>
      <c r="U70" s="80"/>
      <c r="V70" s="80"/>
      <c r="W70" s="80"/>
      <c r="X70" s="80"/>
      <c r="Y70" s="80"/>
      <c r="Z70" s="80"/>
      <c r="AA70" s="80"/>
      <c r="AB70" s="80"/>
      <c r="AC70" s="80"/>
      <c r="AD70" s="80"/>
      <c r="AE70" s="80"/>
      <c r="AF70" s="80"/>
      <c r="AG70" s="80"/>
      <c r="AH70" s="80"/>
      <c r="AI70" s="80"/>
      <c r="AJ70" s="80"/>
      <c r="AK70" s="80"/>
      <c r="AL70" s="80"/>
      <c r="AM70" s="80"/>
      <c r="AN70" s="80"/>
      <c r="AO70" s="80"/>
      <c r="AP70" s="80"/>
      <c r="AQ70" s="80"/>
      <c r="AR70" s="80"/>
      <c r="AS70" s="80"/>
      <c r="AT70" s="80"/>
      <c r="AU70" s="80"/>
      <c r="AV70" s="80"/>
      <c r="AW70" s="80"/>
      <c r="AX70" s="80"/>
      <c r="AY70" s="80"/>
      <c r="AZ70" s="80"/>
      <c r="BA70" s="80"/>
      <c r="BB70" s="80"/>
      <c r="BC70" s="80"/>
      <c r="BD70" s="80"/>
      <c r="BE70" s="80"/>
      <c r="BF70" s="80"/>
      <c r="BG70" s="80"/>
      <c r="BH70" s="80"/>
      <c r="BI70" s="80"/>
      <c r="BJ70" s="80"/>
      <c r="BK70" s="80"/>
      <c r="BL70" s="80"/>
      <c r="BM70" s="80"/>
      <c r="BN70" s="80"/>
      <c r="BO70" s="80"/>
      <c r="BP70" s="80"/>
      <c r="BQ70" s="80"/>
      <c r="BR70" s="80"/>
      <c r="BS70" s="80"/>
      <c r="BT70" s="80"/>
      <c r="BU70" s="80"/>
      <c r="BV70" s="80"/>
      <c r="BW70" s="80"/>
      <c r="BX70" s="80"/>
      <c r="BY70" s="80"/>
      <c r="BZ70" s="80"/>
      <c r="CA70" s="80"/>
      <c r="CB70" s="80"/>
      <c r="CC70" s="80"/>
      <c r="CD70" s="80"/>
      <c r="CE70" s="80"/>
      <c r="CF70" s="80"/>
      <c r="CG70" s="80"/>
      <c r="CH70" s="80"/>
      <c r="CI70" s="80"/>
      <c r="CJ70" s="80"/>
      <c r="CK70" s="80"/>
      <c r="CL70" s="80"/>
      <c r="CM70" s="80"/>
      <c r="CN70" s="80"/>
      <c r="CO70" s="80"/>
      <c r="CP70" s="80"/>
      <c r="CQ70" s="80"/>
      <c r="CR70" s="80"/>
      <c r="CS70" s="80"/>
      <c r="CT70" s="80"/>
      <c r="CU70" s="80"/>
      <c r="CV70" s="80"/>
      <c r="CW70" s="80"/>
      <c r="CX70" s="80"/>
      <c r="CY70" s="80"/>
      <c r="CZ70" s="80"/>
      <c r="DA70" s="80"/>
      <c r="DB70" s="80"/>
      <c r="DC70" s="80"/>
      <c r="DD70" s="80"/>
      <c r="DE70" s="80"/>
      <c r="DF70" s="80"/>
      <c r="DG70" s="80"/>
      <c r="DH70" s="80"/>
      <c r="DI70" s="80"/>
      <c r="DJ70" s="80"/>
      <c r="DK70" s="80"/>
      <c r="DL70" s="80"/>
      <c r="DM70" s="80"/>
      <c r="DN70" s="80"/>
      <c r="DO70" s="80"/>
      <c r="DP70" s="80"/>
      <c r="DQ70" s="80"/>
      <c r="DR70" s="80"/>
      <c r="DS70" s="80"/>
      <c r="DT70" s="80"/>
      <c r="DU70" s="80"/>
      <c r="DV70" s="80"/>
      <c r="DW70" s="80"/>
      <c r="DX70" s="80"/>
      <c r="DY70" s="80"/>
      <c r="DZ70" s="80"/>
      <c r="EA70" s="80"/>
      <c r="EB70" s="80"/>
      <c r="EC70" s="80"/>
      <c r="ED70" s="80"/>
      <c r="EE70" s="80"/>
      <c r="EF70" s="80"/>
      <c r="EG70" s="80"/>
      <c r="EH70" s="80"/>
      <c r="EI70" s="80"/>
      <c r="EJ70" s="80"/>
      <c r="EK70" s="80"/>
      <c r="EL70" s="80"/>
      <c r="EM70" s="80"/>
      <c r="EN70" s="80"/>
      <c r="EO70" s="80"/>
      <c r="EP70" s="80"/>
      <c r="EQ70" s="80"/>
      <c r="ER70" s="80"/>
      <c r="ES70" s="80"/>
      <c r="ET70" s="80"/>
      <c r="EU70" s="80"/>
      <c r="EV70" s="80"/>
      <c r="EW70" s="6"/>
      <c r="EX70" s="6"/>
    </row>
    <row r="71" spans="1:154">
      <c r="A71" s="81" t="s">
        <v>134</v>
      </c>
      <c r="B71" s="92" t="s">
        <v>135</v>
      </c>
      <c r="C71" s="45"/>
      <c r="D71" s="64"/>
      <c r="E71" s="64"/>
      <c r="F71" s="45"/>
      <c r="G71" s="45"/>
      <c r="H71" s="80"/>
      <c r="I71" s="80"/>
      <c r="J71" s="80"/>
      <c r="K71" s="80"/>
      <c r="L71" s="80"/>
      <c r="M71" s="80"/>
      <c r="N71" s="80"/>
      <c r="O71" s="80"/>
      <c r="P71" s="80"/>
      <c r="Q71" s="80"/>
      <c r="R71" s="80"/>
      <c r="S71" s="80"/>
      <c r="T71" s="80"/>
      <c r="U71" s="80"/>
      <c r="V71" s="80"/>
      <c r="W71" s="80"/>
      <c r="X71" s="80"/>
      <c r="Y71" s="80"/>
      <c r="Z71" s="80"/>
      <c r="AA71" s="80"/>
      <c r="AB71" s="80"/>
      <c r="AC71" s="80"/>
      <c r="AD71" s="80"/>
      <c r="AE71" s="80"/>
      <c r="AF71" s="80"/>
      <c r="AG71" s="80"/>
      <c r="AH71" s="80"/>
      <c r="AI71" s="80"/>
      <c r="AJ71" s="80"/>
      <c r="AK71" s="80"/>
      <c r="AL71" s="80"/>
      <c r="AM71" s="80"/>
      <c r="AN71" s="80"/>
      <c r="AO71" s="80"/>
      <c r="AP71" s="80"/>
      <c r="AQ71" s="80"/>
      <c r="AR71" s="80"/>
      <c r="AS71" s="80"/>
      <c r="AT71" s="80"/>
      <c r="AU71" s="80"/>
      <c r="AV71" s="80"/>
      <c r="AW71" s="80"/>
      <c r="AX71" s="80"/>
      <c r="AY71" s="80"/>
      <c r="AZ71" s="80"/>
      <c r="BA71" s="80"/>
      <c r="BB71" s="80"/>
      <c r="BC71" s="80"/>
      <c r="BD71" s="80"/>
      <c r="BE71" s="80"/>
      <c r="BF71" s="80"/>
      <c r="BG71" s="80"/>
      <c r="BH71" s="80"/>
      <c r="BI71" s="80"/>
      <c r="BJ71" s="80"/>
      <c r="BK71" s="80"/>
      <c r="BL71" s="80"/>
      <c r="BM71" s="80"/>
      <c r="BN71" s="80"/>
      <c r="BO71" s="80"/>
      <c r="BP71" s="80"/>
      <c r="BQ71" s="80"/>
      <c r="BR71" s="80"/>
      <c r="BS71" s="80"/>
      <c r="BT71" s="80"/>
      <c r="BU71" s="80"/>
      <c r="BV71" s="80"/>
      <c r="BW71" s="80"/>
      <c r="BX71" s="80"/>
      <c r="BY71" s="80"/>
      <c r="BZ71" s="80"/>
      <c r="CA71" s="80"/>
      <c r="CB71" s="80"/>
      <c r="CC71" s="80"/>
      <c r="CD71" s="80"/>
      <c r="CE71" s="80"/>
      <c r="CF71" s="80"/>
      <c r="CG71" s="80"/>
      <c r="CH71" s="80"/>
      <c r="CI71" s="80"/>
      <c r="CJ71" s="80"/>
      <c r="CK71" s="80"/>
      <c r="CL71" s="80"/>
      <c r="CM71" s="80"/>
      <c r="CN71" s="80"/>
      <c r="CO71" s="80"/>
      <c r="CP71" s="80"/>
      <c r="CQ71" s="80"/>
      <c r="CR71" s="80"/>
      <c r="CS71" s="80"/>
      <c r="CT71" s="80"/>
      <c r="CU71" s="80"/>
      <c r="CV71" s="80"/>
      <c r="CW71" s="80"/>
      <c r="CX71" s="80"/>
      <c r="CY71" s="80"/>
      <c r="CZ71" s="80"/>
      <c r="DA71" s="80"/>
      <c r="DB71" s="80"/>
      <c r="DC71" s="80"/>
      <c r="DD71" s="80"/>
      <c r="DE71" s="80"/>
      <c r="DF71" s="80"/>
      <c r="DG71" s="80"/>
      <c r="DH71" s="80"/>
      <c r="DI71" s="80"/>
      <c r="DJ71" s="80"/>
      <c r="DK71" s="80"/>
      <c r="DL71" s="80"/>
      <c r="DM71" s="80"/>
      <c r="DN71" s="80"/>
      <c r="DO71" s="80"/>
      <c r="DP71" s="80"/>
      <c r="DQ71" s="80"/>
      <c r="DR71" s="80"/>
      <c r="DS71" s="80"/>
      <c r="DT71" s="80"/>
      <c r="DU71" s="80"/>
      <c r="DV71" s="80"/>
      <c r="DW71" s="80"/>
      <c r="DX71" s="80"/>
      <c r="DY71" s="80"/>
      <c r="DZ71" s="80"/>
      <c r="EA71" s="80"/>
      <c r="EB71" s="80"/>
      <c r="EC71" s="80"/>
      <c r="ED71" s="80"/>
      <c r="EE71" s="80"/>
      <c r="EF71" s="80"/>
      <c r="EG71" s="80"/>
      <c r="EH71" s="80"/>
      <c r="EI71" s="80"/>
      <c r="EJ71" s="80"/>
      <c r="EK71" s="80"/>
      <c r="EL71" s="80"/>
      <c r="EM71" s="80"/>
      <c r="EN71" s="80"/>
      <c r="EO71" s="80"/>
      <c r="EP71" s="80"/>
      <c r="EQ71" s="80"/>
      <c r="ER71" s="80"/>
      <c r="ES71" s="80"/>
      <c r="ET71" s="80"/>
      <c r="EU71" s="80"/>
      <c r="EV71" s="80"/>
      <c r="EW71" s="6"/>
      <c r="EX71" s="6"/>
    </row>
    <row r="72" spans="1:154" ht="30">
      <c r="A72" s="81" t="s">
        <v>136</v>
      </c>
      <c r="B72" s="92" t="s">
        <v>137</v>
      </c>
      <c r="C72" s="45"/>
      <c r="D72" s="64"/>
      <c r="E72" s="64"/>
      <c r="F72" s="45"/>
      <c r="G72" s="45"/>
      <c r="H72" s="80"/>
      <c r="I72" s="80"/>
      <c r="J72" s="80"/>
      <c r="K72" s="80"/>
      <c r="L72" s="80"/>
      <c r="M72" s="80"/>
      <c r="N72" s="80"/>
      <c r="O72" s="80"/>
      <c r="P72" s="80"/>
      <c r="Q72" s="80"/>
      <c r="R72" s="80"/>
      <c r="S72" s="80"/>
      <c r="T72" s="80"/>
      <c r="U72" s="80"/>
      <c r="V72" s="80"/>
      <c r="W72" s="80"/>
      <c r="X72" s="80"/>
      <c r="Y72" s="80"/>
      <c r="Z72" s="80"/>
      <c r="AA72" s="80"/>
      <c r="AB72" s="80"/>
      <c r="AC72" s="80"/>
      <c r="AD72" s="80"/>
      <c r="AE72" s="80"/>
      <c r="AF72" s="80"/>
      <c r="AG72" s="80"/>
      <c r="AH72" s="80"/>
      <c r="AI72" s="80"/>
      <c r="AJ72" s="80"/>
      <c r="AK72" s="80"/>
      <c r="AL72" s="80"/>
      <c r="AM72" s="80"/>
      <c r="AN72" s="80"/>
      <c r="AO72" s="80"/>
      <c r="AP72" s="80"/>
      <c r="AQ72" s="80"/>
      <c r="AR72" s="80"/>
      <c r="AS72" s="80"/>
      <c r="AT72" s="80"/>
      <c r="AU72" s="80"/>
      <c r="AV72" s="80"/>
      <c r="AW72" s="80"/>
      <c r="AX72" s="80"/>
      <c r="AY72" s="80"/>
      <c r="AZ72" s="80"/>
      <c r="BA72" s="80"/>
      <c r="BB72" s="80"/>
      <c r="BC72" s="80"/>
      <c r="BD72" s="80"/>
      <c r="BE72" s="80"/>
      <c r="BF72" s="80"/>
      <c r="BG72" s="80"/>
      <c r="BH72" s="80"/>
      <c r="BI72" s="80"/>
      <c r="BJ72" s="80"/>
      <c r="BK72" s="80"/>
      <c r="BL72" s="80"/>
      <c r="BM72" s="80"/>
      <c r="BN72" s="80"/>
      <c r="BO72" s="80"/>
      <c r="BP72" s="80"/>
      <c r="BQ72" s="80"/>
      <c r="BR72" s="80"/>
      <c r="BS72" s="80"/>
      <c r="BT72" s="80"/>
      <c r="BU72" s="80"/>
      <c r="BV72" s="80"/>
      <c r="BW72" s="80"/>
      <c r="BX72" s="80"/>
      <c r="BY72" s="80"/>
      <c r="BZ72" s="80"/>
      <c r="CA72" s="80"/>
      <c r="CB72" s="80"/>
      <c r="CC72" s="80"/>
      <c r="CD72" s="80"/>
      <c r="CE72" s="80"/>
      <c r="CF72" s="80"/>
      <c r="CG72" s="80"/>
      <c r="CH72" s="80"/>
      <c r="CI72" s="80"/>
      <c r="CJ72" s="80"/>
      <c r="CK72" s="80"/>
      <c r="CL72" s="80"/>
      <c r="CM72" s="80"/>
      <c r="CN72" s="80"/>
      <c r="CO72" s="80"/>
      <c r="CP72" s="80"/>
      <c r="CQ72" s="80"/>
      <c r="CR72" s="80"/>
      <c r="CS72" s="80"/>
      <c r="CT72" s="80"/>
      <c r="CU72" s="80"/>
      <c r="CV72" s="80"/>
      <c r="CW72" s="80"/>
      <c r="CX72" s="80"/>
      <c r="CY72" s="80"/>
      <c r="CZ72" s="80"/>
      <c r="DA72" s="80"/>
      <c r="DB72" s="80"/>
      <c r="DC72" s="80"/>
      <c r="DD72" s="80"/>
      <c r="DE72" s="80"/>
      <c r="DF72" s="80"/>
      <c r="DG72" s="80"/>
      <c r="DH72" s="80"/>
      <c r="DI72" s="80"/>
      <c r="DJ72" s="80"/>
      <c r="DK72" s="80"/>
      <c r="DL72" s="80"/>
      <c r="DM72" s="80"/>
      <c r="DN72" s="80"/>
      <c r="DO72" s="80"/>
      <c r="DP72" s="80"/>
      <c r="DQ72" s="80"/>
      <c r="DR72" s="80"/>
      <c r="DS72" s="80"/>
      <c r="DT72" s="80"/>
      <c r="DU72" s="80"/>
      <c r="DV72" s="80"/>
      <c r="DW72" s="80"/>
      <c r="DX72" s="80"/>
      <c r="DY72" s="80"/>
      <c r="DZ72" s="80"/>
      <c r="EA72" s="80"/>
      <c r="EB72" s="80"/>
      <c r="EC72" s="80"/>
      <c r="ED72" s="80"/>
      <c r="EE72" s="80"/>
      <c r="EF72" s="80"/>
      <c r="EG72" s="80"/>
      <c r="EH72" s="80"/>
      <c r="EI72" s="80"/>
      <c r="EJ72" s="80"/>
      <c r="EK72" s="80"/>
      <c r="EL72" s="80"/>
      <c r="EM72" s="80"/>
      <c r="EN72" s="80"/>
      <c r="EO72" s="80"/>
      <c r="EP72" s="80"/>
      <c r="EQ72" s="80"/>
      <c r="ER72" s="80"/>
      <c r="ES72" s="80"/>
      <c r="ET72" s="80"/>
      <c r="EU72" s="80"/>
      <c r="EV72" s="80"/>
      <c r="EW72" s="6"/>
      <c r="EX72" s="6"/>
    </row>
    <row r="73" spans="1:154" ht="30">
      <c r="A73" s="81" t="s">
        <v>138</v>
      </c>
      <c r="B73" s="92" t="s">
        <v>139</v>
      </c>
      <c r="C73" s="45"/>
      <c r="D73" s="64"/>
      <c r="E73" s="64"/>
      <c r="F73" s="45"/>
      <c r="G73" s="45"/>
      <c r="H73" s="80"/>
      <c r="I73" s="80"/>
      <c r="J73" s="80"/>
      <c r="K73" s="80"/>
      <c r="L73" s="80"/>
      <c r="M73" s="80"/>
      <c r="N73" s="80"/>
      <c r="O73" s="80"/>
      <c r="P73" s="80"/>
      <c r="Q73" s="80"/>
      <c r="R73" s="80"/>
      <c r="S73" s="80"/>
      <c r="T73" s="80"/>
      <c r="U73" s="80"/>
      <c r="V73" s="80"/>
      <c r="W73" s="80"/>
      <c r="X73" s="80"/>
      <c r="Y73" s="80"/>
      <c r="Z73" s="80"/>
      <c r="AA73" s="80"/>
      <c r="AB73" s="80"/>
      <c r="AC73" s="80"/>
      <c r="AD73" s="80"/>
      <c r="AE73" s="80"/>
      <c r="AF73" s="80"/>
      <c r="AG73" s="80"/>
      <c r="AH73" s="80"/>
      <c r="AI73" s="80"/>
      <c r="AJ73" s="80"/>
      <c r="AK73" s="80"/>
      <c r="AL73" s="80"/>
      <c r="AM73" s="80"/>
      <c r="AN73" s="80"/>
      <c r="AO73" s="80"/>
      <c r="AP73" s="80"/>
      <c r="AQ73" s="80"/>
      <c r="AR73" s="80"/>
      <c r="AS73" s="80"/>
      <c r="AT73" s="80"/>
      <c r="AU73" s="80"/>
      <c r="AV73" s="80"/>
      <c r="AW73" s="80"/>
      <c r="AX73" s="80"/>
      <c r="AY73" s="80"/>
      <c r="AZ73" s="80"/>
      <c r="BA73" s="80"/>
      <c r="BB73" s="80"/>
      <c r="BC73" s="80"/>
      <c r="BD73" s="80"/>
      <c r="BE73" s="80"/>
      <c r="BF73" s="80"/>
      <c r="BG73" s="80"/>
      <c r="BH73" s="80"/>
      <c r="BI73" s="80"/>
      <c r="BJ73" s="80"/>
      <c r="BK73" s="80"/>
      <c r="BL73" s="80"/>
      <c r="BM73" s="80"/>
      <c r="BN73" s="80"/>
      <c r="BO73" s="80"/>
      <c r="BP73" s="80"/>
      <c r="BQ73" s="80"/>
      <c r="BR73" s="80"/>
      <c r="BS73" s="80"/>
      <c r="BT73" s="80"/>
      <c r="BU73" s="80"/>
      <c r="BV73" s="80"/>
      <c r="BW73" s="80"/>
      <c r="BX73" s="80"/>
      <c r="BY73" s="80"/>
      <c r="BZ73" s="80"/>
      <c r="CA73" s="80"/>
      <c r="CB73" s="80"/>
      <c r="CC73" s="80"/>
      <c r="CD73" s="80"/>
      <c r="CE73" s="80"/>
      <c r="CF73" s="80"/>
      <c r="CG73" s="80"/>
      <c r="CH73" s="80"/>
      <c r="CI73" s="80"/>
      <c r="CJ73" s="80"/>
      <c r="CK73" s="80"/>
      <c r="CL73" s="80"/>
      <c r="CM73" s="80"/>
      <c r="CN73" s="80"/>
      <c r="CO73" s="80"/>
      <c r="CP73" s="80"/>
      <c r="CQ73" s="80"/>
      <c r="CR73" s="80"/>
      <c r="CS73" s="80"/>
      <c r="CT73" s="80"/>
      <c r="CU73" s="80"/>
      <c r="CV73" s="80"/>
      <c r="CW73" s="80"/>
      <c r="CX73" s="80"/>
      <c r="CY73" s="80"/>
      <c r="CZ73" s="80"/>
      <c r="DA73" s="80"/>
      <c r="DB73" s="80"/>
      <c r="DC73" s="80"/>
      <c r="DD73" s="80"/>
      <c r="DE73" s="80"/>
      <c r="DF73" s="80"/>
      <c r="DG73" s="80"/>
      <c r="DH73" s="80"/>
      <c r="DI73" s="80"/>
      <c r="DJ73" s="80"/>
      <c r="DK73" s="80"/>
      <c r="DL73" s="80"/>
      <c r="DM73" s="80"/>
      <c r="DN73" s="80"/>
      <c r="DO73" s="80"/>
      <c r="DP73" s="80"/>
      <c r="DQ73" s="80"/>
      <c r="DR73" s="80"/>
      <c r="DS73" s="80"/>
      <c r="DT73" s="80"/>
      <c r="DU73" s="80"/>
      <c r="DV73" s="80"/>
      <c r="DW73" s="80"/>
      <c r="DX73" s="80"/>
      <c r="DY73" s="80"/>
      <c r="DZ73" s="80"/>
      <c r="EA73" s="80"/>
      <c r="EB73" s="80"/>
      <c r="EC73" s="80"/>
      <c r="ED73" s="80"/>
      <c r="EE73" s="80"/>
      <c r="EF73" s="80"/>
      <c r="EG73" s="80"/>
      <c r="EH73" s="80"/>
      <c r="EI73" s="80"/>
      <c r="EJ73" s="80"/>
      <c r="EK73" s="80"/>
      <c r="EL73" s="80"/>
      <c r="EM73" s="80"/>
      <c r="EN73" s="80"/>
      <c r="EO73" s="80"/>
      <c r="EP73" s="80"/>
      <c r="EQ73" s="80"/>
      <c r="ER73" s="80"/>
      <c r="ES73" s="80"/>
      <c r="ET73" s="80"/>
      <c r="EU73" s="80"/>
      <c r="EV73" s="80"/>
      <c r="EW73" s="6"/>
      <c r="EX73" s="6"/>
    </row>
    <row r="74" spans="1:154" ht="30">
      <c r="A74" s="81" t="s">
        <v>140</v>
      </c>
      <c r="B74" s="92" t="s">
        <v>141</v>
      </c>
      <c r="C74" s="45"/>
      <c r="D74" s="64"/>
      <c r="E74" s="64"/>
      <c r="F74" s="45"/>
      <c r="G74" s="45"/>
      <c r="H74" s="80"/>
      <c r="I74" s="80"/>
      <c r="J74" s="80"/>
      <c r="K74" s="80"/>
      <c r="L74" s="80"/>
      <c r="M74" s="80"/>
      <c r="N74" s="80"/>
      <c r="O74" s="80"/>
      <c r="P74" s="80"/>
      <c r="Q74" s="80"/>
      <c r="R74" s="80"/>
      <c r="S74" s="80"/>
      <c r="T74" s="80"/>
      <c r="U74" s="80"/>
      <c r="V74" s="80"/>
      <c r="W74" s="80"/>
      <c r="X74" s="80"/>
      <c r="Y74" s="80"/>
      <c r="Z74" s="80"/>
      <c r="AA74" s="80"/>
      <c r="AB74" s="80"/>
      <c r="AC74" s="80"/>
      <c r="AD74" s="80"/>
      <c r="AE74" s="80"/>
      <c r="AF74" s="80"/>
      <c r="AG74" s="80"/>
      <c r="AH74" s="80"/>
      <c r="AI74" s="80"/>
      <c r="AJ74" s="80"/>
      <c r="AK74" s="80"/>
      <c r="AL74" s="80"/>
      <c r="AM74" s="80"/>
      <c r="AN74" s="80"/>
      <c r="AO74" s="80"/>
      <c r="AP74" s="80"/>
      <c r="AQ74" s="80"/>
      <c r="AR74" s="80"/>
      <c r="AS74" s="80"/>
      <c r="AT74" s="80"/>
      <c r="AU74" s="80"/>
      <c r="AV74" s="80"/>
      <c r="AW74" s="80"/>
      <c r="AX74" s="80"/>
      <c r="AY74" s="80"/>
      <c r="AZ74" s="80"/>
      <c r="BA74" s="80"/>
      <c r="BB74" s="80"/>
      <c r="BC74" s="80"/>
      <c r="BD74" s="80"/>
      <c r="BE74" s="80"/>
      <c r="BF74" s="80"/>
      <c r="BG74" s="80"/>
      <c r="BH74" s="80"/>
      <c r="BI74" s="80"/>
      <c r="BJ74" s="80"/>
      <c r="BK74" s="80"/>
      <c r="BL74" s="80"/>
      <c r="BM74" s="80"/>
      <c r="BN74" s="80"/>
      <c r="BO74" s="80"/>
      <c r="BP74" s="80"/>
      <c r="BQ74" s="80"/>
      <c r="BR74" s="80"/>
      <c r="BS74" s="80"/>
      <c r="BT74" s="80"/>
      <c r="BU74" s="80"/>
      <c r="BV74" s="80"/>
      <c r="BW74" s="80"/>
      <c r="BX74" s="80"/>
      <c r="BY74" s="80"/>
      <c r="BZ74" s="80"/>
      <c r="CA74" s="80"/>
      <c r="CB74" s="80"/>
      <c r="CC74" s="80"/>
      <c r="CD74" s="80"/>
      <c r="CE74" s="80"/>
      <c r="CF74" s="80"/>
      <c r="CG74" s="80"/>
      <c r="CH74" s="80"/>
      <c r="CI74" s="80"/>
      <c r="CJ74" s="80"/>
      <c r="CK74" s="80"/>
      <c r="CL74" s="80"/>
      <c r="CM74" s="80"/>
      <c r="CN74" s="80"/>
      <c r="CO74" s="80"/>
      <c r="CP74" s="80"/>
      <c r="CQ74" s="80"/>
      <c r="CR74" s="80"/>
      <c r="CS74" s="80"/>
      <c r="CT74" s="80"/>
      <c r="CU74" s="80"/>
      <c r="CV74" s="80"/>
      <c r="CW74" s="80"/>
      <c r="CX74" s="80"/>
      <c r="CY74" s="80"/>
      <c r="CZ74" s="80"/>
      <c r="DA74" s="80"/>
      <c r="DB74" s="80"/>
      <c r="DC74" s="80"/>
      <c r="DD74" s="80"/>
      <c r="DE74" s="80"/>
      <c r="DF74" s="80"/>
      <c r="DG74" s="80"/>
      <c r="DH74" s="80"/>
      <c r="DI74" s="80"/>
      <c r="DJ74" s="80"/>
      <c r="DK74" s="80"/>
      <c r="DL74" s="80"/>
      <c r="DM74" s="80"/>
      <c r="DN74" s="80"/>
      <c r="DO74" s="80"/>
      <c r="DP74" s="80"/>
      <c r="DQ74" s="80"/>
      <c r="DR74" s="80"/>
      <c r="DS74" s="80"/>
      <c r="DT74" s="80"/>
      <c r="DU74" s="80"/>
      <c r="DV74" s="80"/>
      <c r="DW74" s="80"/>
      <c r="DX74" s="80"/>
      <c r="DY74" s="80"/>
      <c r="DZ74" s="80"/>
      <c r="EA74" s="80"/>
      <c r="EB74" s="80"/>
      <c r="EC74" s="80"/>
      <c r="ED74" s="80"/>
      <c r="EE74" s="80"/>
      <c r="EF74" s="80"/>
      <c r="EG74" s="80"/>
      <c r="EH74" s="80"/>
      <c r="EI74" s="80"/>
      <c r="EJ74" s="80"/>
      <c r="EK74" s="80"/>
      <c r="EL74" s="80"/>
      <c r="EM74" s="80"/>
      <c r="EN74" s="80"/>
      <c r="EO74" s="80"/>
      <c r="EP74" s="80"/>
      <c r="EQ74" s="80"/>
      <c r="ER74" s="80"/>
      <c r="ES74" s="80"/>
      <c r="ET74" s="80"/>
      <c r="EU74" s="80"/>
      <c r="EV74" s="80"/>
      <c r="EW74" s="6"/>
      <c r="EX74" s="6"/>
    </row>
    <row r="75" spans="1:154" ht="75">
      <c r="A75" s="81" t="s">
        <v>142</v>
      </c>
      <c r="B75" s="92" t="s">
        <v>143</v>
      </c>
      <c r="C75" s="45"/>
      <c r="D75" s="64"/>
      <c r="E75" s="64"/>
      <c r="F75" s="45"/>
      <c r="G75" s="45"/>
      <c r="H75" s="80"/>
      <c r="I75" s="80"/>
      <c r="J75" s="80"/>
      <c r="K75" s="80"/>
      <c r="L75" s="80"/>
      <c r="M75" s="80"/>
      <c r="N75" s="80"/>
      <c r="O75" s="80"/>
      <c r="P75" s="80"/>
      <c r="Q75" s="80"/>
      <c r="R75" s="80"/>
      <c r="S75" s="80"/>
      <c r="T75" s="80"/>
      <c r="U75" s="80"/>
      <c r="V75" s="80"/>
      <c r="W75" s="80"/>
      <c r="X75" s="80"/>
      <c r="Y75" s="80"/>
      <c r="Z75" s="80"/>
      <c r="AA75" s="80"/>
      <c r="AB75" s="80"/>
      <c r="AC75" s="80"/>
      <c r="AD75" s="80"/>
      <c r="AE75" s="80"/>
      <c r="AF75" s="80"/>
      <c r="AG75" s="80"/>
      <c r="AH75" s="80"/>
      <c r="AI75" s="80"/>
      <c r="AJ75" s="80"/>
      <c r="AK75" s="80"/>
      <c r="AL75" s="80"/>
      <c r="AM75" s="80"/>
      <c r="AN75" s="80"/>
      <c r="AO75" s="80"/>
      <c r="AP75" s="80"/>
      <c r="AQ75" s="80"/>
      <c r="AR75" s="80"/>
      <c r="AS75" s="80"/>
      <c r="AT75" s="80"/>
      <c r="AU75" s="80"/>
      <c r="AV75" s="80"/>
      <c r="AW75" s="80"/>
      <c r="AX75" s="80"/>
      <c r="AY75" s="80"/>
      <c r="AZ75" s="80"/>
      <c r="BA75" s="80"/>
      <c r="BB75" s="80"/>
      <c r="BC75" s="80"/>
      <c r="BD75" s="80"/>
      <c r="BE75" s="80"/>
      <c r="BF75" s="80"/>
      <c r="BG75" s="80"/>
      <c r="BH75" s="80"/>
      <c r="BI75" s="80"/>
      <c r="BJ75" s="80"/>
      <c r="BK75" s="80"/>
      <c r="BL75" s="80"/>
      <c r="BM75" s="80"/>
      <c r="BN75" s="80"/>
      <c r="BO75" s="80"/>
      <c r="BP75" s="80"/>
      <c r="BQ75" s="80"/>
      <c r="BR75" s="80"/>
      <c r="BS75" s="80"/>
      <c r="BT75" s="80"/>
      <c r="BU75" s="80"/>
      <c r="BV75" s="80"/>
      <c r="BW75" s="80"/>
      <c r="BX75" s="80"/>
      <c r="BY75" s="80"/>
      <c r="BZ75" s="80"/>
      <c r="CA75" s="80"/>
      <c r="CB75" s="80"/>
      <c r="CC75" s="80"/>
      <c r="CD75" s="80"/>
      <c r="CE75" s="80"/>
      <c r="CF75" s="80"/>
      <c r="CG75" s="80"/>
      <c r="CH75" s="80"/>
      <c r="CI75" s="80"/>
      <c r="CJ75" s="80"/>
      <c r="CK75" s="80"/>
      <c r="CL75" s="80"/>
      <c r="CM75" s="80"/>
      <c r="CN75" s="80"/>
      <c r="CO75" s="80"/>
      <c r="CP75" s="80"/>
      <c r="CQ75" s="80"/>
      <c r="CR75" s="80"/>
      <c r="CS75" s="80"/>
      <c r="CT75" s="80"/>
      <c r="CU75" s="80"/>
      <c r="CV75" s="80"/>
      <c r="CW75" s="80"/>
      <c r="CX75" s="80"/>
      <c r="CY75" s="80"/>
      <c r="CZ75" s="80"/>
      <c r="DA75" s="80"/>
      <c r="DB75" s="80"/>
      <c r="DC75" s="80"/>
      <c r="DD75" s="80"/>
      <c r="DE75" s="80"/>
      <c r="DF75" s="80"/>
      <c r="DG75" s="80"/>
      <c r="DH75" s="80"/>
      <c r="DI75" s="80"/>
      <c r="DJ75" s="80"/>
      <c r="DK75" s="80"/>
      <c r="DL75" s="80"/>
      <c r="DM75" s="80"/>
      <c r="DN75" s="80"/>
      <c r="DO75" s="80"/>
      <c r="DP75" s="80"/>
      <c r="DQ75" s="80"/>
      <c r="DR75" s="80"/>
      <c r="DS75" s="80"/>
      <c r="DT75" s="80"/>
      <c r="DU75" s="80"/>
      <c r="DV75" s="80"/>
      <c r="DW75" s="80"/>
      <c r="DX75" s="80"/>
      <c r="DY75" s="80"/>
      <c r="DZ75" s="80"/>
      <c r="EA75" s="80"/>
      <c r="EB75" s="80"/>
      <c r="EC75" s="80"/>
      <c r="ED75" s="80"/>
      <c r="EE75" s="80"/>
      <c r="EF75" s="80"/>
      <c r="EG75" s="80"/>
      <c r="EH75" s="80"/>
      <c r="EI75" s="80"/>
      <c r="EJ75" s="80"/>
      <c r="EK75" s="80"/>
      <c r="EL75" s="80"/>
      <c r="EM75" s="80"/>
      <c r="EN75" s="80"/>
      <c r="EO75" s="80"/>
      <c r="EP75" s="80"/>
      <c r="EQ75" s="80"/>
      <c r="ER75" s="80"/>
      <c r="ES75" s="80"/>
      <c r="ET75" s="80"/>
      <c r="EU75" s="80"/>
      <c r="EV75" s="80"/>
      <c r="EW75" s="6"/>
      <c r="EX75" s="6"/>
    </row>
    <row r="76" spans="1:154" ht="30">
      <c r="A76" s="81" t="s">
        <v>144</v>
      </c>
      <c r="B76" s="92" t="s">
        <v>145</v>
      </c>
      <c r="C76" s="45"/>
      <c r="D76" s="64">
        <v>3081000</v>
      </c>
      <c r="E76" s="64">
        <v>2319000</v>
      </c>
      <c r="F76" s="45"/>
      <c r="G76" s="45"/>
      <c r="H76" s="80"/>
      <c r="I76" s="80"/>
      <c r="J76" s="80"/>
      <c r="K76" s="80"/>
      <c r="L76" s="80"/>
      <c r="M76" s="80"/>
      <c r="N76" s="80"/>
      <c r="O76" s="80"/>
      <c r="P76" s="80"/>
      <c r="Q76" s="80"/>
      <c r="R76" s="80"/>
      <c r="S76" s="80"/>
      <c r="T76" s="80"/>
      <c r="U76" s="80"/>
      <c r="V76" s="80"/>
      <c r="W76" s="80"/>
      <c r="X76" s="80"/>
      <c r="Y76" s="80"/>
      <c r="Z76" s="80"/>
      <c r="AA76" s="80"/>
      <c r="AB76" s="80"/>
      <c r="AC76" s="80"/>
      <c r="AD76" s="80"/>
      <c r="AE76" s="80"/>
      <c r="AF76" s="80"/>
      <c r="AG76" s="80"/>
      <c r="AH76" s="80"/>
      <c r="AI76" s="80"/>
      <c r="AJ76" s="80"/>
      <c r="AK76" s="80"/>
      <c r="AL76" s="80"/>
      <c r="AM76" s="80"/>
      <c r="AN76" s="80"/>
      <c r="AO76" s="80"/>
      <c r="AP76" s="80"/>
      <c r="AQ76" s="80"/>
      <c r="AR76" s="80"/>
      <c r="AS76" s="80"/>
      <c r="AT76" s="80"/>
      <c r="AU76" s="80"/>
      <c r="AV76" s="80"/>
      <c r="AW76" s="80"/>
      <c r="AX76" s="80"/>
      <c r="AY76" s="80"/>
      <c r="AZ76" s="80"/>
      <c r="BA76" s="80"/>
      <c r="BB76" s="80"/>
      <c r="BC76" s="80"/>
      <c r="BD76" s="80"/>
      <c r="BE76" s="80"/>
      <c r="BF76" s="80"/>
      <c r="BG76" s="80"/>
      <c r="BH76" s="80"/>
      <c r="BI76" s="80"/>
      <c r="BJ76" s="80"/>
      <c r="BK76" s="80"/>
      <c r="BL76" s="80"/>
      <c r="BM76" s="80"/>
      <c r="BN76" s="80"/>
      <c r="BO76" s="80"/>
      <c r="BP76" s="80"/>
      <c r="BQ76" s="80"/>
      <c r="BR76" s="80"/>
      <c r="BS76" s="80"/>
      <c r="BT76" s="80"/>
      <c r="BU76" s="80"/>
      <c r="BV76" s="80"/>
      <c r="BW76" s="80"/>
      <c r="BX76" s="80"/>
      <c r="BY76" s="80"/>
      <c r="BZ76" s="80"/>
      <c r="CA76" s="80"/>
      <c r="CB76" s="80"/>
      <c r="CC76" s="80"/>
      <c r="CD76" s="80"/>
      <c r="CE76" s="80"/>
      <c r="CF76" s="80"/>
      <c r="CG76" s="80"/>
      <c r="CH76" s="80"/>
      <c r="CI76" s="80"/>
      <c r="CJ76" s="80"/>
      <c r="CK76" s="80"/>
      <c r="CL76" s="80"/>
      <c r="CM76" s="80"/>
      <c r="CN76" s="80"/>
      <c r="CO76" s="80"/>
      <c r="CP76" s="80"/>
      <c r="CQ76" s="80"/>
      <c r="CR76" s="80"/>
      <c r="CS76" s="80"/>
      <c r="CT76" s="80"/>
      <c r="CU76" s="80"/>
      <c r="CV76" s="80"/>
      <c r="CW76" s="80"/>
      <c r="CX76" s="80"/>
      <c r="CY76" s="80"/>
      <c r="CZ76" s="80"/>
      <c r="DA76" s="80"/>
      <c r="DB76" s="80"/>
      <c r="DC76" s="80"/>
      <c r="DD76" s="80"/>
      <c r="DE76" s="80"/>
      <c r="DF76" s="80"/>
      <c r="DG76" s="80"/>
      <c r="DH76" s="80"/>
      <c r="DI76" s="80"/>
      <c r="DJ76" s="80"/>
      <c r="DK76" s="80"/>
      <c r="DL76" s="80"/>
      <c r="DM76" s="80"/>
      <c r="DN76" s="80"/>
      <c r="DO76" s="80"/>
      <c r="DP76" s="80"/>
      <c r="DQ76" s="80"/>
      <c r="DR76" s="80"/>
      <c r="DS76" s="80"/>
      <c r="DT76" s="80"/>
      <c r="DU76" s="80"/>
      <c r="DV76" s="80"/>
      <c r="DW76" s="80"/>
      <c r="DX76" s="80"/>
      <c r="DY76" s="80"/>
      <c r="DZ76" s="80"/>
      <c r="EA76" s="80"/>
      <c r="EB76" s="80"/>
      <c r="EC76" s="80"/>
      <c r="ED76" s="80"/>
      <c r="EE76" s="80"/>
      <c r="EF76" s="80"/>
      <c r="EG76" s="80"/>
      <c r="EH76" s="80"/>
      <c r="EI76" s="80"/>
      <c r="EJ76" s="80"/>
      <c r="EK76" s="80"/>
      <c r="EL76" s="80"/>
      <c r="EM76" s="80"/>
      <c r="EN76" s="80"/>
      <c r="EO76" s="80"/>
      <c r="EP76" s="80"/>
      <c r="EQ76" s="80"/>
      <c r="ER76" s="80"/>
      <c r="ES76" s="80"/>
      <c r="ET76" s="80"/>
      <c r="EU76" s="80"/>
      <c r="EV76" s="80"/>
      <c r="EW76" s="6"/>
      <c r="EX76" s="6"/>
    </row>
    <row r="77" spans="1:154" ht="30">
      <c r="A77" s="81" t="s">
        <v>146</v>
      </c>
      <c r="B77" s="92" t="s">
        <v>147</v>
      </c>
      <c r="C77" s="45"/>
      <c r="D77" s="64"/>
      <c r="E77" s="64"/>
      <c r="F77" s="45"/>
      <c r="G77" s="45"/>
      <c r="H77" s="80"/>
      <c r="I77" s="80"/>
      <c r="J77" s="80"/>
      <c r="K77" s="80"/>
      <c r="L77" s="80"/>
      <c r="M77" s="80"/>
      <c r="N77" s="80"/>
      <c r="O77" s="80"/>
      <c r="P77" s="80"/>
      <c r="Q77" s="80"/>
      <c r="R77" s="80"/>
      <c r="S77" s="80"/>
      <c r="T77" s="80"/>
      <c r="U77" s="80"/>
      <c r="V77" s="80"/>
      <c r="W77" s="80"/>
      <c r="X77" s="80"/>
      <c r="Y77" s="80"/>
      <c r="Z77" s="80"/>
      <c r="AA77" s="80"/>
      <c r="AB77" s="80"/>
      <c r="AC77" s="80"/>
      <c r="AD77" s="80"/>
      <c r="AE77" s="80"/>
      <c r="AF77" s="80"/>
      <c r="AG77" s="80"/>
      <c r="AH77" s="80"/>
      <c r="AI77" s="80"/>
      <c r="AJ77" s="80"/>
      <c r="AK77" s="80"/>
      <c r="AL77" s="80"/>
      <c r="AM77" s="80"/>
      <c r="AN77" s="80"/>
      <c r="AO77" s="80"/>
      <c r="AP77" s="80"/>
      <c r="AQ77" s="80"/>
      <c r="AR77" s="80"/>
      <c r="AS77" s="80"/>
      <c r="AT77" s="80"/>
      <c r="AU77" s="80"/>
      <c r="AV77" s="80"/>
      <c r="AW77" s="80"/>
      <c r="AX77" s="80"/>
      <c r="AY77" s="80"/>
      <c r="AZ77" s="80"/>
      <c r="BA77" s="80"/>
      <c r="BB77" s="80"/>
      <c r="BC77" s="80"/>
      <c r="BD77" s="80"/>
      <c r="BE77" s="80"/>
      <c r="BF77" s="80"/>
      <c r="BG77" s="80"/>
      <c r="BH77" s="80"/>
      <c r="BI77" s="80"/>
      <c r="BJ77" s="80"/>
      <c r="BK77" s="80"/>
      <c r="BL77" s="80"/>
      <c r="BM77" s="80"/>
      <c r="BN77" s="80"/>
      <c r="BO77" s="80"/>
      <c r="BP77" s="80"/>
      <c r="BQ77" s="80"/>
      <c r="BR77" s="80"/>
      <c r="BS77" s="80"/>
      <c r="BT77" s="80"/>
      <c r="BU77" s="80"/>
      <c r="BV77" s="80"/>
      <c r="BW77" s="80"/>
      <c r="BX77" s="80"/>
      <c r="BY77" s="80"/>
      <c r="BZ77" s="80"/>
      <c r="CA77" s="80"/>
      <c r="CB77" s="80"/>
      <c r="CC77" s="80"/>
      <c r="CD77" s="80"/>
      <c r="CE77" s="80"/>
      <c r="CF77" s="80"/>
      <c r="CG77" s="80"/>
      <c r="CH77" s="80"/>
      <c r="CI77" s="80"/>
      <c r="CJ77" s="80"/>
      <c r="CK77" s="80"/>
      <c r="CL77" s="80"/>
      <c r="CM77" s="80"/>
      <c r="CN77" s="80"/>
      <c r="CO77" s="80"/>
      <c r="CP77" s="80"/>
      <c r="CQ77" s="80"/>
      <c r="CR77" s="80"/>
      <c r="CS77" s="80"/>
      <c r="CT77" s="80"/>
      <c r="CU77" s="80"/>
      <c r="CV77" s="80"/>
      <c r="CW77" s="80"/>
      <c r="CX77" s="80"/>
      <c r="CY77" s="80"/>
      <c r="CZ77" s="80"/>
      <c r="DA77" s="80"/>
      <c r="DB77" s="80"/>
      <c r="DC77" s="80"/>
      <c r="DD77" s="80"/>
      <c r="DE77" s="80"/>
      <c r="DF77" s="80"/>
      <c r="DG77" s="80"/>
      <c r="DH77" s="80"/>
      <c r="DI77" s="80"/>
      <c r="DJ77" s="80"/>
      <c r="DK77" s="80"/>
      <c r="DL77" s="80"/>
      <c r="DM77" s="80"/>
      <c r="DN77" s="80"/>
      <c r="DO77" s="80"/>
      <c r="DP77" s="80"/>
      <c r="DQ77" s="80"/>
      <c r="DR77" s="80"/>
      <c r="DS77" s="80"/>
      <c r="DT77" s="80"/>
      <c r="DU77" s="80"/>
      <c r="DV77" s="80"/>
      <c r="DW77" s="80"/>
      <c r="DX77" s="80"/>
      <c r="DY77" s="80"/>
      <c r="DZ77" s="80"/>
      <c r="EA77" s="80"/>
      <c r="EB77" s="80"/>
      <c r="EC77" s="80"/>
      <c r="ED77" s="80"/>
      <c r="EE77" s="80"/>
      <c r="EF77" s="80"/>
      <c r="EG77" s="80"/>
      <c r="EH77" s="80"/>
      <c r="EI77" s="80"/>
      <c r="EJ77" s="80"/>
      <c r="EK77" s="80"/>
      <c r="EL77" s="80"/>
      <c r="EM77" s="80"/>
      <c r="EN77" s="80"/>
      <c r="EO77" s="80"/>
      <c r="EP77" s="80"/>
      <c r="EQ77" s="80"/>
      <c r="ER77" s="80"/>
      <c r="ES77" s="80"/>
      <c r="ET77" s="80"/>
      <c r="EU77" s="80"/>
      <c r="EV77" s="80"/>
      <c r="EW77" s="6"/>
      <c r="EX77" s="6"/>
    </row>
    <row r="78" spans="1:154" ht="60">
      <c r="A78" s="81"/>
      <c r="B78" s="92" t="s">
        <v>148</v>
      </c>
      <c r="C78" s="45"/>
      <c r="D78" s="64"/>
      <c r="E78" s="64"/>
      <c r="F78" s="45"/>
      <c r="G78" s="45"/>
      <c r="H78" s="80"/>
      <c r="I78" s="80"/>
      <c r="J78" s="80"/>
      <c r="K78" s="80"/>
      <c r="L78" s="80"/>
      <c r="M78" s="80"/>
      <c r="N78" s="80"/>
      <c r="O78" s="80"/>
      <c r="P78" s="80"/>
      <c r="Q78" s="80"/>
      <c r="R78" s="80"/>
      <c r="S78" s="80"/>
      <c r="T78" s="80"/>
      <c r="U78" s="80"/>
      <c r="V78" s="80"/>
      <c r="W78" s="80"/>
      <c r="X78" s="80"/>
      <c r="Y78" s="80"/>
      <c r="Z78" s="80"/>
      <c r="AA78" s="80"/>
      <c r="AB78" s="80"/>
      <c r="AC78" s="80"/>
      <c r="AD78" s="80"/>
      <c r="AE78" s="80"/>
      <c r="AF78" s="80"/>
      <c r="AG78" s="80"/>
      <c r="AH78" s="80"/>
      <c r="AI78" s="80"/>
      <c r="AJ78" s="80"/>
      <c r="AK78" s="80"/>
      <c r="AL78" s="80"/>
      <c r="AM78" s="80"/>
      <c r="AN78" s="80"/>
      <c r="AO78" s="80"/>
      <c r="AP78" s="80"/>
      <c r="AQ78" s="80"/>
      <c r="AR78" s="80"/>
      <c r="AS78" s="80"/>
      <c r="AT78" s="80"/>
      <c r="AU78" s="80"/>
      <c r="AV78" s="80"/>
      <c r="AW78" s="80"/>
      <c r="AX78" s="80"/>
      <c r="AY78" s="80"/>
      <c r="AZ78" s="80"/>
      <c r="BA78" s="80"/>
      <c r="BB78" s="80"/>
      <c r="BC78" s="80"/>
      <c r="BD78" s="80"/>
      <c r="BE78" s="80"/>
      <c r="BF78" s="80"/>
      <c r="BG78" s="80"/>
      <c r="BH78" s="80"/>
      <c r="BI78" s="80"/>
      <c r="BJ78" s="80"/>
      <c r="BK78" s="80"/>
      <c r="BL78" s="80"/>
      <c r="BM78" s="80"/>
      <c r="BN78" s="80"/>
      <c r="BO78" s="80"/>
      <c r="BP78" s="80"/>
      <c r="BQ78" s="80"/>
      <c r="BR78" s="80"/>
      <c r="BS78" s="80"/>
      <c r="BT78" s="80"/>
      <c r="BU78" s="80"/>
      <c r="BV78" s="80"/>
      <c r="BW78" s="80"/>
      <c r="BX78" s="80"/>
      <c r="BY78" s="80"/>
      <c r="BZ78" s="80"/>
      <c r="CA78" s="80"/>
      <c r="CB78" s="80"/>
      <c r="CC78" s="80"/>
      <c r="CD78" s="80"/>
      <c r="CE78" s="80"/>
      <c r="CF78" s="80"/>
      <c r="CG78" s="80"/>
      <c r="CH78" s="80"/>
      <c r="CI78" s="80"/>
      <c r="CJ78" s="80"/>
      <c r="CK78" s="80"/>
      <c r="CL78" s="80"/>
      <c r="CM78" s="80"/>
      <c r="CN78" s="80"/>
      <c r="CO78" s="80"/>
      <c r="CP78" s="80"/>
      <c r="CQ78" s="80"/>
      <c r="CR78" s="80"/>
      <c r="CS78" s="80"/>
      <c r="CT78" s="80"/>
      <c r="CU78" s="80"/>
      <c r="CV78" s="80"/>
      <c r="CW78" s="80"/>
      <c r="CX78" s="80"/>
      <c r="CY78" s="80"/>
      <c r="CZ78" s="80"/>
      <c r="DA78" s="80"/>
      <c r="DB78" s="80"/>
      <c r="DC78" s="80"/>
      <c r="DD78" s="80"/>
      <c r="DE78" s="80"/>
      <c r="DF78" s="80"/>
      <c r="DG78" s="80"/>
      <c r="DH78" s="80"/>
      <c r="DI78" s="80"/>
      <c r="DJ78" s="80"/>
      <c r="DK78" s="80"/>
      <c r="DL78" s="80"/>
      <c r="DM78" s="80"/>
      <c r="DN78" s="80"/>
      <c r="DO78" s="80"/>
      <c r="DP78" s="80"/>
      <c r="DQ78" s="80"/>
      <c r="DR78" s="80"/>
      <c r="DS78" s="80"/>
      <c r="DT78" s="80"/>
      <c r="DU78" s="80"/>
      <c r="DV78" s="80"/>
      <c r="DW78" s="80"/>
      <c r="DX78" s="80"/>
      <c r="DY78" s="80"/>
      <c r="DZ78" s="80"/>
      <c r="EA78" s="80"/>
      <c r="EB78" s="80"/>
      <c r="EC78" s="80"/>
      <c r="ED78" s="80"/>
      <c r="EE78" s="80"/>
      <c r="EF78" s="80"/>
      <c r="EG78" s="80"/>
      <c r="EH78" s="80"/>
      <c r="EI78" s="80"/>
      <c r="EJ78" s="80"/>
      <c r="EK78" s="80"/>
      <c r="EL78" s="80"/>
      <c r="EM78" s="80"/>
      <c r="EN78" s="80"/>
      <c r="EO78" s="80"/>
      <c r="EP78" s="80"/>
      <c r="EQ78" s="80"/>
      <c r="ER78" s="80"/>
      <c r="ES78" s="80"/>
      <c r="ET78" s="80"/>
      <c r="EU78" s="80"/>
      <c r="EV78" s="80"/>
      <c r="EW78" s="6"/>
      <c r="EX78" s="6"/>
    </row>
    <row r="79" spans="1:154">
      <c r="A79" s="78" t="s">
        <v>149</v>
      </c>
      <c r="B79" s="79" t="s">
        <v>150</v>
      </c>
      <c r="C79" s="64">
        <f>+C80+C81+C82+C83+C84+C85+C86+C87</f>
        <v>0</v>
      </c>
      <c r="D79" s="64">
        <f>+D80+D81+D82+D83+D84+D85+D86+D87</f>
        <v>0</v>
      </c>
      <c r="E79" s="64">
        <f>+E80+E81+E82+E83+E84+E85+E86+E87</f>
        <v>0</v>
      </c>
      <c r="F79" s="64">
        <f>+F80+F81+F82+F83+F84+F85+F86+F87</f>
        <v>847</v>
      </c>
      <c r="G79" s="64">
        <f>+G80+G81+G82+G83+G84+G85+G86+G87</f>
        <v>275</v>
      </c>
      <c r="H79" s="80"/>
      <c r="I79" s="80"/>
      <c r="J79" s="80"/>
      <c r="K79" s="80"/>
      <c r="L79" s="80"/>
      <c r="M79" s="80"/>
      <c r="N79" s="80"/>
      <c r="O79" s="80"/>
      <c r="P79" s="80"/>
      <c r="Q79" s="80"/>
      <c r="R79" s="80"/>
      <c r="S79" s="80"/>
      <c r="T79" s="80"/>
      <c r="U79" s="80"/>
      <c r="V79" s="80"/>
      <c r="W79" s="80"/>
      <c r="X79" s="80"/>
      <c r="Y79" s="80"/>
      <c r="Z79" s="80"/>
      <c r="AA79" s="80"/>
      <c r="AB79" s="80"/>
      <c r="AC79" s="80"/>
      <c r="AD79" s="80"/>
      <c r="AE79" s="80"/>
      <c r="AF79" s="80"/>
      <c r="AG79" s="80"/>
      <c r="AH79" s="80"/>
      <c r="AI79" s="80"/>
      <c r="AJ79" s="80"/>
      <c r="AK79" s="80"/>
      <c r="AL79" s="80"/>
      <c r="AM79" s="80"/>
      <c r="AN79" s="80"/>
      <c r="AO79" s="80"/>
      <c r="AP79" s="80"/>
      <c r="AQ79" s="80"/>
      <c r="AR79" s="80"/>
      <c r="AS79" s="80"/>
      <c r="AT79" s="80"/>
      <c r="AU79" s="80"/>
      <c r="AV79" s="80"/>
      <c r="AW79" s="80"/>
      <c r="AX79" s="80"/>
      <c r="AY79" s="80"/>
      <c r="AZ79" s="80"/>
      <c r="BA79" s="80"/>
      <c r="BB79" s="80"/>
      <c r="BC79" s="80"/>
      <c r="BD79" s="80"/>
      <c r="BE79" s="80"/>
      <c r="BF79" s="80"/>
      <c r="BG79" s="80"/>
      <c r="BH79" s="80"/>
      <c r="BI79" s="80"/>
      <c r="BJ79" s="80"/>
      <c r="BK79" s="80"/>
      <c r="BL79" s="80"/>
      <c r="BM79" s="80"/>
      <c r="BN79" s="80"/>
      <c r="BO79" s="80"/>
      <c r="BP79" s="80"/>
      <c r="BQ79" s="80"/>
      <c r="BR79" s="80"/>
      <c r="BS79" s="80"/>
      <c r="BT79" s="80"/>
      <c r="BU79" s="80"/>
      <c r="BV79" s="80"/>
      <c r="BW79" s="80"/>
      <c r="BX79" s="80"/>
      <c r="BY79" s="80"/>
      <c r="BZ79" s="80"/>
      <c r="CA79" s="80"/>
      <c r="CB79" s="80"/>
      <c r="CC79" s="80"/>
      <c r="CD79" s="80"/>
      <c r="CE79" s="80"/>
      <c r="CF79" s="80"/>
      <c r="CG79" s="80"/>
      <c r="CH79" s="80"/>
      <c r="CI79" s="80"/>
      <c r="CJ79" s="80"/>
      <c r="CK79" s="80"/>
      <c r="CL79" s="80"/>
      <c r="CM79" s="80"/>
      <c r="CN79" s="80"/>
      <c r="CO79" s="80"/>
      <c r="CP79" s="80"/>
      <c r="CQ79" s="80"/>
      <c r="CR79" s="80"/>
      <c r="CS79" s="80"/>
      <c r="CT79" s="80"/>
      <c r="CU79" s="80"/>
      <c r="CV79" s="80"/>
      <c r="CW79" s="80"/>
      <c r="CX79" s="80"/>
      <c r="CY79" s="80"/>
      <c r="CZ79" s="80"/>
      <c r="DA79" s="80"/>
      <c r="DB79" s="80"/>
      <c r="DC79" s="80"/>
      <c r="DD79" s="80"/>
      <c r="DE79" s="80"/>
      <c r="DF79" s="80"/>
      <c r="DG79" s="80"/>
      <c r="DH79" s="80"/>
      <c r="DI79" s="80"/>
      <c r="DJ79" s="80"/>
      <c r="DK79" s="80"/>
      <c r="DL79" s="80"/>
      <c r="DM79" s="80"/>
      <c r="DN79" s="80"/>
      <c r="DO79" s="80"/>
      <c r="DP79" s="80"/>
      <c r="DQ79" s="80"/>
      <c r="DR79" s="80"/>
      <c r="DS79" s="80"/>
      <c r="DT79" s="80"/>
      <c r="DU79" s="80"/>
      <c r="DV79" s="80"/>
      <c r="DW79" s="80"/>
      <c r="DX79" s="80"/>
      <c r="DY79" s="80"/>
      <c r="DZ79" s="80"/>
      <c r="EA79" s="80"/>
      <c r="EB79" s="80"/>
      <c r="EC79" s="80"/>
      <c r="ED79" s="80"/>
      <c r="EE79" s="80"/>
      <c r="EF79" s="80"/>
      <c r="EG79" s="80"/>
      <c r="EH79" s="80"/>
      <c r="EI79" s="80"/>
      <c r="EJ79" s="80"/>
      <c r="EK79" s="80"/>
      <c r="EL79" s="80"/>
      <c r="EM79" s="80"/>
      <c r="EN79" s="80"/>
      <c r="EO79" s="80"/>
      <c r="EP79" s="80"/>
      <c r="EQ79" s="80"/>
      <c r="ER79" s="80"/>
      <c r="ES79" s="80"/>
      <c r="ET79" s="80"/>
      <c r="EU79" s="80"/>
      <c r="EV79" s="80"/>
      <c r="EW79" s="6"/>
      <c r="EX79" s="6"/>
    </row>
    <row r="80" spans="1:154" ht="30">
      <c r="A80" s="93" t="s">
        <v>151</v>
      </c>
      <c r="B80" s="82" t="s">
        <v>152</v>
      </c>
      <c r="C80" s="45"/>
      <c r="D80" s="64"/>
      <c r="E80" s="64"/>
      <c r="F80" s="45"/>
      <c r="G80" s="45"/>
      <c r="H80" s="80"/>
      <c r="I80" s="80"/>
      <c r="J80" s="80"/>
      <c r="K80" s="80"/>
      <c r="L80" s="80"/>
      <c r="M80" s="80"/>
      <c r="N80" s="80"/>
      <c r="O80" s="80"/>
      <c r="P80" s="80"/>
      <c r="Q80" s="80"/>
      <c r="R80" s="80"/>
      <c r="S80" s="80"/>
      <c r="T80" s="80"/>
      <c r="U80" s="80"/>
      <c r="V80" s="80"/>
      <c r="W80" s="80"/>
      <c r="X80" s="80"/>
      <c r="Y80" s="80"/>
      <c r="Z80" s="80"/>
      <c r="AA80" s="80"/>
      <c r="AB80" s="80"/>
      <c r="AC80" s="80"/>
      <c r="AD80" s="80"/>
      <c r="AE80" s="80"/>
      <c r="AF80" s="80"/>
      <c r="AG80" s="80"/>
      <c r="AH80" s="80"/>
      <c r="AI80" s="80"/>
      <c r="AJ80" s="80"/>
      <c r="AK80" s="80"/>
      <c r="AL80" s="80"/>
      <c r="AM80" s="80"/>
      <c r="AN80" s="80"/>
      <c r="AO80" s="80"/>
      <c r="AP80" s="80"/>
      <c r="AQ80" s="80"/>
      <c r="AR80" s="80"/>
      <c r="AS80" s="80"/>
      <c r="AT80" s="80"/>
      <c r="AU80" s="80"/>
      <c r="AV80" s="80"/>
      <c r="AW80" s="80"/>
      <c r="AX80" s="80"/>
      <c r="AY80" s="80"/>
      <c r="AZ80" s="80"/>
      <c r="BA80" s="80"/>
      <c r="BB80" s="80"/>
      <c r="BC80" s="80"/>
      <c r="BD80" s="80"/>
      <c r="BE80" s="80"/>
      <c r="BF80" s="80"/>
      <c r="BG80" s="80"/>
      <c r="BH80" s="80"/>
      <c r="BI80" s="80"/>
      <c r="BJ80" s="80"/>
      <c r="BK80" s="80"/>
      <c r="BL80" s="80"/>
      <c r="BM80" s="80"/>
      <c r="BN80" s="80"/>
      <c r="BO80" s="80"/>
      <c r="BP80" s="80"/>
      <c r="BQ80" s="80"/>
      <c r="BR80" s="80"/>
      <c r="BS80" s="80"/>
      <c r="BT80" s="80"/>
      <c r="BU80" s="80"/>
      <c r="BV80" s="80"/>
      <c r="BW80" s="80"/>
      <c r="BX80" s="80"/>
      <c r="BY80" s="80"/>
      <c r="BZ80" s="80"/>
      <c r="CA80" s="80"/>
      <c r="CB80" s="80"/>
      <c r="CC80" s="80"/>
      <c r="CD80" s="80"/>
      <c r="CE80" s="80"/>
      <c r="CF80" s="80"/>
      <c r="CG80" s="80"/>
      <c r="CH80" s="80"/>
      <c r="CI80" s="80"/>
      <c r="CJ80" s="80"/>
      <c r="CK80" s="80"/>
      <c r="CL80" s="80"/>
      <c r="CM80" s="80"/>
      <c r="CN80" s="80"/>
      <c r="CO80" s="80"/>
      <c r="CP80" s="80"/>
      <c r="CQ80" s="80"/>
      <c r="CR80" s="80"/>
      <c r="CS80" s="80"/>
      <c r="CT80" s="80"/>
      <c r="CU80" s="80"/>
      <c r="CV80" s="80"/>
      <c r="CW80" s="80"/>
      <c r="CX80" s="80"/>
      <c r="CY80" s="80"/>
      <c r="CZ80" s="80"/>
      <c r="DA80" s="80"/>
      <c r="DB80" s="80"/>
      <c r="DC80" s="80"/>
      <c r="DD80" s="80"/>
      <c r="DE80" s="80"/>
      <c r="DF80" s="80"/>
      <c r="DG80" s="80"/>
      <c r="DH80" s="80"/>
      <c r="DI80" s="80"/>
      <c r="DJ80" s="80"/>
      <c r="DK80" s="80"/>
      <c r="DL80" s="80"/>
      <c r="DM80" s="80"/>
      <c r="DN80" s="80"/>
      <c r="DO80" s="80"/>
      <c r="DP80" s="80"/>
      <c r="DQ80" s="80"/>
      <c r="DR80" s="80"/>
      <c r="DS80" s="80"/>
      <c r="DT80" s="80"/>
      <c r="DU80" s="80"/>
      <c r="DV80" s="80"/>
      <c r="DW80" s="80"/>
      <c r="DX80" s="80"/>
      <c r="DY80" s="80"/>
      <c r="DZ80" s="80"/>
      <c r="EA80" s="80"/>
      <c r="EB80" s="80"/>
      <c r="EC80" s="80"/>
      <c r="ED80" s="80"/>
      <c r="EE80" s="80"/>
      <c r="EF80" s="80"/>
      <c r="EG80" s="80"/>
      <c r="EH80" s="80"/>
      <c r="EI80" s="80"/>
      <c r="EJ80" s="80"/>
      <c r="EK80" s="80"/>
      <c r="EL80" s="80"/>
      <c r="EM80" s="80"/>
      <c r="EN80" s="80"/>
      <c r="EO80" s="80"/>
      <c r="EP80" s="80"/>
      <c r="EQ80" s="80"/>
      <c r="ER80" s="80"/>
      <c r="ES80" s="80"/>
      <c r="ET80" s="80"/>
      <c r="EU80" s="80"/>
      <c r="EV80" s="80"/>
      <c r="EW80" s="6"/>
      <c r="EX80" s="6"/>
    </row>
    <row r="81" spans="1:154" ht="30">
      <c r="A81" s="93" t="s">
        <v>153</v>
      </c>
      <c r="B81" s="35" t="s">
        <v>133</v>
      </c>
      <c r="C81" s="45"/>
      <c r="D81" s="64"/>
      <c r="E81" s="64"/>
      <c r="F81" s="45"/>
      <c r="G81" s="45"/>
      <c r="H81" s="80"/>
      <c r="I81" s="80"/>
      <c r="J81" s="80"/>
      <c r="K81" s="80"/>
      <c r="L81" s="80"/>
      <c r="M81" s="80"/>
      <c r="N81" s="80"/>
      <c r="O81" s="80"/>
      <c r="P81" s="80"/>
      <c r="Q81" s="80"/>
      <c r="R81" s="80"/>
      <c r="S81" s="80"/>
      <c r="T81" s="80"/>
      <c r="U81" s="80"/>
      <c r="V81" s="80"/>
      <c r="W81" s="80"/>
      <c r="X81" s="80"/>
      <c r="Y81" s="80"/>
      <c r="Z81" s="80"/>
      <c r="AA81" s="80"/>
      <c r="AB81" s="80"/>
      <c r="AC81" s="80"/>
      <c r="AD81" s="80"/>
      <c r="AE81" s="80"/>
      <c r="AF81" s="80"/>
      <c r="AG81" s="80"/>
      <c r="AH81" s="80"/>
      <c r="AI81" s="80"/>
      <c r="AJ81" s="80"/>
      <c r="AK81" s="80"/>
      <c r="AL81" s="80"/>
      <c r="AM81" s="80"/>
      <c r="AN81" s="80"/>
      <c r="AO81" s="80"/>
      <c r="AP81" s="80"/>
      <c r="AQ81" s="80"/>
      <c r="AR81" s="80"/>
      <c r="AS81" s="80"/>
      <c r="AT81" s="80"/>
      <c r="AU81" s="80"/>
      <c r="AV81" s="80"/>
      <c r="AW81" s="80"/>
      <c r="AX81" s="80"/>
      <c r="AY81" s="80"/>
      <c r="AZ81" s="80"/>
      <c r="BA81" s="80"/>
      <c r="BB81" s="80"/>
      <c r="BC81" s="80"/>
      <c r="BD81" s="80"/>
      <c r="BE81" s="80"/>
      <c r="BF81" s="80"/>
      <c r="BG81" s="80"/>
      <c r="BH81" s="80"/>
      <c r="BI81" s="80"/>
      <c r="BJ81" s="80"/>
      <c r="BK81" s="80"/>
      <c r="BL81" s="80"/>
      <c r="BM81" s="80"/>
      <c r="BN81" s="80"/>
      <c r="BO81" s="80"/>
      <c r="BP81" s="80"/>
      <c r="BQ81" s="80"/>
      <c r="BR81" s="80"/>
      <c r="BS81" s="80"/>
      <c r="BT81" s="80"/>
      <c r="BU81" s="80"/>
      <c r="BV81" s="80"/>
      <c r="BW81" s="80"/>
      <c r="BX81" s="80"/>
      <c r="BY81" s="80"/>
      <c r="BZ81" s="80"/>
      <c r="CA81" s="80"/>
      <c r="CB81" s="80"/>
      <c r="CC81" s="80"/>
      <c r="CD81" s="80"/>
      <c r="CE81" s="80"/>
      <c r="CF81" s="80"/>
      <c r="CG81" s="80"/>
      <c r="CH81" s="80"/>
      <c r="CI81" s="80"/>
      <c r="CJ81" s="80"/>
      <c r="CK81" s="80"/>
      <c r="CL81" s="80"/>
      <c r="CM81" s="80"/>
      <c r="CN81" s="80"/>
      <c r="CO81" s="80"/>
      <c r="CP81" s="80"/>
      <c r="CQ81" s="80"/>
      <c r="CR81" s="80"/>
      <c r="CS81" s="80"/>
      <c r="CT81" s="80"/>
      <c r="CU81" s="80"/>
      <c r="CV81" s="80"/>
      <c r="CW81" s="80"/>
      <c r="CX81" s="80"/>
      <c r="CY81" s="80"/>
      <c r="CZ81" s="80"/>
      <c r="DA81" s="80"/>
      <c r="DB81" s="80"/>
      <c r="DC81" s="80"/>
      <c r="DD81" s="80"/>
      <c r="DE81" s="80"/>
      <c r="DF81" s="80"/>
      <c r="DG81" s="80"/>
      <c r="DH81" s="80"/>
      <c r="DI81" s="80"/>
      <c r="DJ81" s="80"/>
      <c r="DK81" s="80"/>
      <c r="DL81" s="80"/>
      <c r="DM81" s="80"/>
      <c r="DN81" s="80"/>
      <c r="DO81" s="80"/>
      <c r="DP81" s="80"/>
      <c r="DQ81" s="80"/>
      <c r="DR81" s="80"/>
      <c r="DS81" s="80"/>
      <c r="DT81" s="80"/>
      <c r="DU81" s="80"/>
      <c r="DV81" s="80"/>
      <c r="DW81" s="80"/>
      <c r="DX81" s="80"/>
      <c r="DY81" s="80"/>
      <c r="DZ81" s="80"/>
      <c r="EA81" s="80"/>
      <c r="EB81" s="80"/>
      <c r="EC81" s="80"/>
      <c r="ED81" s="80"/>
      <c r="EE81" s="80"/>
      <c r="EF81" s="80"/>
      <c r="EG81" s="80"/>
      <c r="EH81" s="80"/>
      <c r="EI81" s="80"/>
      <c r="EJ81" s="80"/>
      <c r="EK81" s="80"/>
      <c r="EL81" s="80"/>
      <c r="EM81" s="80"/>
      <c r="EN81" s="80"/>
      <c r="EO81" s="80"/>
      <c r="EP81" s="80"/>
      <c r="EQ81" s="80"/>
      <c r="ER81" s="80"/>
      <c r="ES81" s="80"/>
      <c r="ET81" s="80"/>
      <c r="EU81" s="80"/>
      <c r="EV81" s="80"/>
      <c r="EW81" s="6"/>
      <c r="EX81" s="6"/>
    </row>
    <row r="82" spans="1:154" ht="45">
      <c r="A82" s="81" t="s">
        <v>154</v>
      </c>
      <c r="B82" s="82" t="s">
        <v>155</v>
      </c>
      <c r="C82" s="45"/>
      <c r="D82" s="64"/>
      <c r="E82" s="64"/>
      <c r="F82" s="45">
        <v>1</v>
      </c>
      <c r="G82" s="45">
        <v>1</v>
      </c>
      <c r="H82" s="80"/>
      <c r="I82" s="80"/>
      <c r="J82" s="80"/>
      <c r="K82" s="80"/>
      <c r="L82" s="80"/>
      <c r="M82" s="80"/>
      <c r="N82" s="80"/>
      <c r="O82" s="80"/>
      <c r="P82" s="80"/>
      <c r="Q82" s="80"/>
      <c r="R82" s="80"/>
      <c r="S82" s="80"/>
      <c r="T82" s="80"/>
      <c r="U82" s="80"/>
      <c r="V82" s="80"/>
      <c r="W82" s="80"/>
      <c r="X82" s="80"/>
      <c r="Y82" s="80"/>
      <c r="Z82" s="80"/>
      <c r="AA82" s="80"/>
      <c r="AB82" s="80"/>
      <c r="AC82" s="80"/>
      <c r="AD82" s="80"/>
      <c r="AE82" s="80"/>
      <c r="AF82" s="80"/>
      <c r="AG82" s="80"/>
      <c r="AH82" s="80"/>
      <c r="AI82" s="80"/>
      <c r="AJ82" s="80"/>
      <c r="AK82" s="80"/>
      <c r="AL82" s="80"/>
      <c r="AM82" s="80"/>
      <c r="AN82" s="80"/>
      <c r="AO82" s="80"/>
      <c r="AP82" s="80"/>
      <c r="AQ82" s="80"/>
      <c r="AR82" s="80"/>
      <c r="AS82" s="80"/>
      <c r="AT82" s="80"/>
      <c r="AU82" s="80"/>
      <c r="AV82" s="80"/>
      <c r="AW82" s="80"/>
      <c r="AX82" s="80"/>
      <c r="AY82" s="80"/>
      <c r="AZ82" s="80"/>
      <c r="BA82" s="80"/>
      <c r="BB82" s="80"/>
      <c r="BC82" s="80"/>
      <c r="BD82" s="80"/>
      <c r="BE82" s="80"/>
      <c r="BF82" s="80"/>
      <c r="BG82" s="80"/>
      <c r="BH82" s="80"/>
      <c r="BI82" s="80"/>
      <c r="BJ82" s="80"/>
      <c r="BK82" s="80"/>
      <c r="BL82" s="80"/>
      <c r="BM82" s="80"/>
      <c r="BN82" s="80"/>
      <c r="BO82" s="80"/>
      <c r="BP82" s="80"/>
      <c r="BQ82" s="80"/>
      <c r="BR82" s="80"/>
      <c r="BS82" s="80"/>
      <c r="BT82" s="80"/>
      <c r="BU82" s="80"/>
      <c r="BV82" s="80"/>
      <c r="BW82" s="80"/>
      <c r="BX82" s="80"/>
      <c r="BY82" s="80"/>
      <c r="BZ82" s="80"/>
      <c r="CA82" s="80"/>
      <c r="CB82" s="80"/>
      <c r="CC82" s="80"/>
      <c r="CD82" s="80"/>
      <c r="CE82" s="80"/>
      <c r="CF82" s="80"/>
      <c r="CG82" s="80"/>
      <c r="CH82" s="80"/>
      <c r="CI82" s="80"/>
      <c r="CJ82" s="80"/>
      <c r="CK82" s="80"/>
      <c r="CL82" s="80"/>
      <c r="CM82" s="80"/>
      <c r="CN82" s="80"/>
      <c r="CO82" s="80"/>
      <c r="CP82" s="80"/>
      <c r="CQ82" s="80"/>
      <c r="CR82" s="80"/>
      <c r="CS82" s="80"/>
      <c r="CT82" s="80"/>
      <c r="CU82" s="80"/>
      <c r="CV82" s="80"/>
      <c r="CW82" s="80"/>
      <c r="CX82" s="80"/>
      <c r="CY82" s="80"/>
      <c r="CZ82" s="80"/>
      <c r="DA82" s="80"/>
      <c r="DB82" s="80"/>
      <c r="DC82" s="80"/>
      <c r="DD82" s="80"/>
      <c r="DE82" s="80"/>
      <c r="DF82" s="80"/>
      <c r="DG82" s="80"/>
      <c r="DH82" s="80"/>
      <c r="DI82" s="80"/>
      <c r="DJ82" s="80"/>
      <c r="DK82" s="80"/>
      <c r="DL82" s="80"/>
      <c r="DM82" s="80"/>
      <c r="DN82" s="80"/>
      <c r="DO82" s="80"/>
      <c r="DP82" s="80"/>
      <c r="DQ82" s="80"/>
      <c r="DR82" s="80"/>
      <c r="DS82" s="80"/>
      <c r="DT82" s="80"/>
      <c r="DU82" s="80"/>
      <c r="DV82" s="80"/>
      <c r="DW82" s="80"/>
      <c r="DX82" s="80"/>
      <c r="DY82" s="80"/>
      <c r="DZ82" s="80"/>
      <c r="EA82" s="80"/>
      <c r="EB82" s="80"/>
      <c r="EC82" s="80"/>
      <c r="ED82" s="80"/>
      <c r="EE82" s="80"/>
      <c r="EF82" s="80"/>
      <c r="EG82" s="80"/>
      <c r="EH82" s="80"/>
      <c r="EI82" s="80"/>
      <c r="EJ82" s="80"/>
      <c r="EK82" s="80"/>
      <c r="EL82" s="80"/>
      <c r="EM82" s="80"/>
      <c r="EN82" s="80"/>
      <c r="EO82" s="80"/>
      <c r="EP82" s="80"/>
      <c r="EQ82" s="80"/>
      <c r="ER82" s="80"/>
      <c r="ES82" s="80"/>
      <c r="ET82" s="80"/>
      <c r="EU82" s="80"/>
      <c r="EV82" s="80"/>
      <c r="EW82" s="6"/>
      <c r="EX82" s="6"/>
    </row>
    <row r="83" spans="1:154" ht="45">
      <c r="A83" s="81" t="s">
        <v>156</v>
      </c>
      <c r="B83" s="82" t="s">
        <v>157</v>
      </c>
      <c r="C83" s="45"/>
      <c r="D83" s="64"/>
      <c r="E83" s="64"/>
      <c r="F83" s="45">
        <v>24</v>
      </c>
      <c r="G83" s="45"/>
      <c r="H83" s="80"/>
      <c r="I83" s="80"/>
      <c r="J83" s="80"/>
      <c r="K83" s="80"/>
      <c r="L83" s="80"/>
      <c r="M83" s="80"/>
      <c r="N83" s="80"/>
      <c r="O83" s="80"/>
      <c r="P83" s="80"/>
      <c r="Q83" s="80"/>
      <c r="R83" s="80"/>
      <c r="S83" s="80"/>
      <c r="T83" s="80"/>
      <c r="U83" s="80"/>
      <c r="V83" s="80"/>
      <c r="W83" s="80"/>
      <c r="X83" s="80"/>
      <c r="Y83" s="80"/>
      <c r="Z83" s="80"/>
      <c r="AA83" s="80"/>
      <c r="AB83" s="80"/>
      <c r="AC83" s="80"/>
      <c r="AD83" s="80"/>
      <c r="AE83" s="80"/>
      <c r="AF83" s="80"/>
      <c r="AG83" s="80"/>
      <c r="AH83" s="80"/>
      <c r="AI83" s="80"/>
      <c r="AJ83" s="80"/>
      <c r="AK83" s="80"/>
      <c r="AL83" s="80"/>
      <c r="AM83" s="80"/>
      <c r="AN83" s="80"/>
      <c r="AO83" s="80"/>
      <c r="AP83" s="80"/>
      <c r="AQ83" s="80"/>
      <c r="AR83" s="80"/>
      <c r="AS83" s="80"/>
      <c r="AT83" s="80"/>
      <c r="AU83" s="80"/>
      <c r="AV83" s="80"/>
      <c r="AW83" s="80"/>
      <c r="AX83" s="80"/>
      <c r="AY83" s="80"/>
      <c r="AZ83" s="80"/>
      <c r="BA83" s="80"/>
      <c r="BB83" s="80"/>
      <c r="BC83" s="80"/>
      <c r="BD83" s="80"/>
      <c r="BE83" s="80"/>
      <c r="BF83" s="80"/>
      <c r="BG83" s="80"/>
      <c r="BH83" s="80"/>
      <c r="BI83" s="80"/>
      <c r="BJ83" s="80"/>
      <c r="BK83" s="80"/>
      <c r="BL83" s="80"/>
      <c r="BM83" s="80"/>
      <c r="BN83" s="80"/>
      <c r="BO83" s="80"/>
      <c r="BP83" s="80"/>
      <c r="BQ83" s="80"/>
      <c r="BR83" s="80"/>
      <c r="BS83" s="80"/>
      <c r="BT83" s="80"/>
      <c r="BU83" s="80"/>
      <c r="BV83" s="80"/>
      <c r="BW83" s="80"/>
      <c r="BX83" s="80"/>
      <c r="BY83" s="80"/>
      <c r="BZ83" s="80"/>
      <c r="CA83" s="80"/>
      <c r="CB83" s="80"/>
      <c r="CC83" s="80"/>
      <c r="CD83" s="80"/>
      <c r="CE83" s="80"/>
      <c r="CF83" s="80"/>
      <c r="CG83" s="80"/>
      <c r="CH83" s="80"/>
      <c r="CI83" s="80"/>
      <c r="CJ83" s="80"/>
      <c r="CK83" s="80"/>
      <c r="CL83" s="80"/>
      <c r="CM83" s="80"/>
      <c r="CN83" s="80"/>
      <c r="CO83" s="80"/>
      <c r="CP83" s="80"/>
      <c r="CQ83" s="80"/>
      <c r="CR83" s="80"/>
      <c r="CS83" s="80"/>
      <c r="CT83" s="80"/>
      <c r="CU83" s="80"/>
      <c r="CV83" s="80"/>
      <c r="CW83" s="80"/>
      <c r="CX83" s="80"/>
      <c r="CY83" s="80"/>
      <c r="CZ83" s="80"/>
      <c r="DA83" s="80"/>
      <c r="DB83" s="80"/>
      <c r="DC83" s="80"/>
      <c r="DD83" s="80"/>
      <c r="DE83" s="80"/>
      <c r="DF83" s="80"/>
      <c r="DG83" s="80"/>
      <c r="DH83" s="80"/>
      <c r="DI83" s="80"/>
      <c r="DJ83" s="80"/>
      <c r="DK83" s="80"/>
      <c r="DL83" s="80"/>
      <c r="DM83" s="80"/>
      <c r="DN83" s="80"/>
      <c r="DO83" s="80"/>
      <c r="DP83" s="80"/>
      <c r="DQ83" s="80"/>
      <c r="DR83" s="80"/>
      <c r="DS83" s="80"/>
      <c r="DT83" s="80"/>
      <c r="DU83" s="80"/>
      <c r="DV83" s="80"/>
      <c r="DW83" s="80"/>
      <c r="DX83" s="80"/>
      <c r="DY83" s="80"/>
      <c r="DZ83" s="80"/>
      <c r="EA83" s="80"/>
      <c r="EB83" s="80"/>
      <c r="EC83" s="80"/>
      <c r="ED83" s="80"/>
      <c r="EE83" s="80"/>
      <c r="EF83" s="80"/>
      <c r="EG83" s="80"/>
      <c r="EH83" s="80"/>
      <c r="EI83" s="80"/>
      <c r="EJ83" s="80"/>
      <c r="EK83" s="80"/>
      <c r="EL83" s="80"/>
      <c r="EM83" s="80"/>
      <c r="EN83" s="80"/>
      <c r="EO83" s="80"/>
      <c r="EP83" s="80"/>
      <c r="EQ83" s="80"/>
      <c r="ER83" s="80"/>
      <c r="ES83" s="80"/>
      <c r="ET83" s="80"/>
      <c r="EU83" s="80"/>
      <c r="EV83" s="80"/>
      <c r="EW83" s="6"/>
      <c r="EX83" s="6"/>
    </row>
    <row r="84" spans="1:154" ht="30">
      <c r="A84" s="81" t="s">
        <v>158</v>
      </c>
      <c r="B84" s="82" t="s">
        <v>137</v>
      </c>
      <c r="C84" s="45"/>
      <c r="D84" s="64"/>
      <c r="E84" s="64"/>
      <c r="F84" s="45">
        <v>822</v>
      </c>
      <c r="G84" s="45">
        <v>274</v>
      </c>
      <c r="H84" s="80"/>
      <c r="I84" s="80"/>
      <c r="J84" s="80"/>
      <c r="K84" s="80"/>
      <c r="L84" s="80"/>
      <c r="M84" s="80"/>
      <c r="N84" s="80"/>
      <c r="O84" s="80"/>
      <c r="P84" s="80"/>
      <c r="Q84" s="80"/>
      <c r="R84" s="80"/>
      <c r="S84" s="80"/>
      <c r="T84" s="80"/>
      <c r="U84" s="80"/>
      <c r="V84" s="80"/>
      <c r="W84" s="80"/>
      <c r="X84" s="80"/>
      <c r="Y84" s="80"/>
      <c r="Z84" s="80"/>
      <c r="AA84" s="80"/>
      <c r="AB84" s="80"/>
      <c r="AC84" s="80"/>
      <c r="AD84" s="80"/>
      <c r="AE84" s="80"/>
      <c r="AF84" s="80"/>
      <c r="AG84" s="80"/>
      <c r="AH84" s="80"/>
      <c r="AI84" s="80"/>
      <c r="AJ84" s="80"/>
      <c r="AK84" s="80"/>
      <c r="AL84" s="80"/>
      <c r="AM84" s="80"/>
      <c r="AN84" s="80"/>
      <c r="AO84" s="80"/>
      <c r="AP84" s="80"/>
      <c r="AQ84" s="80"/>
      <c r="AR84" s="80"/>
      <c r="AS84" s="80"/>
      <c r="AT84" s="80"/>
      <c r="AU84" s="80"/>
      <c r="AV84" s="80"/>
      <c r="AW84" s="80"/>
      <c r="AX84" s="80"/>
      <c r="AY84" s="80"/>
      <c r="AZ84" s="80"/>
      <c r="BA84" s="80"/>
      <c r="BB84" s="80"/>
      <c r="BC84" s="80"/>
      <c r="BD84" s="80"/>
      <c r="BE84" s="80"/>
      <c r="BF84" s="80"/>
      <c r="BG84" s="80"/>
      <c r="BH84" s="80"/>
      <c r="BI84" s="80"/>
      <c r="BJ84" s="80"/>
      <c r="BK84" s="80"/>
      <c r="BL84" s="80"/>
      <c r="BM84" s="80"/>
      <c r="BN84" s="80"/>
      <c r="BO84" s="80"/>
      <c r="BP84" s="80"/>
      <c r="BQ84" s="80"/>
      <c r="BR84" s="80"/>
      <c r="BS84" s="80"/>
      <c r="BT84" s="80"/>
      <c r="BU84" s="80"/>
      <c r="BV84" s="80"/>
      <c r="BW84" s="80"/>
      <c r="BX84" s="80"/>
      <c r="BY84" s="80"/>
      <c r="BZ84" s="80"/>
      <c r="CA84" s="80"/>
      <c r="CB84" s="80"/>
      <c r="CC84" s="80"/>
      <c r="CD84" s="80"/>
      <c r="CE84" s="80"/>
      <c r="CF84" s="80"/>
      <c r="CG84" s="80"/>
      <c r="CH84" s="80"/>
      <c r="CI84" s="80"/>
      <c r="CJ84" s="80"/>
      <c r="CK84" s="80"/>
      <c r="CL84" s="80"/>
      <c r="CM84" s="80"/>
      <c r="CN84" s="80"/>
      <c r="CO84" s="80"/>
      <c r="CP84" s="80"/>
      <c r="CQ84" s="80"/>
      <c r="CR84" s="80"/>
      <c r="CS84" s="80"/>
      <c r="CT84" s="80"/>
      <c r="CU84" s="80"/>
      <c r="CV84" s="80"/>
      <c r="CW84" s="80"/>
      <c r="CX84" s="80"/>
      <c r="CY84" s="80"/>
      <c r="CZ84" s="80"/>
      <c r="DA84" s="80"/>
      <c r="DB84" s="80"/>
      <c r="DC84" s="80"/>
      <c r="DD84" s="80"/>
      <c r="DE84" s="80"/>
      <c r="DF84" s="80"/>
      <c r="DG84" s="80"/>
      <c r="DH84" s="80"/>
      <c r="DI84" s="80"/>
      <c r="DJ84" s="80"/>
      <c r="DK84" s="80"/>
      <c r="DL84" s="80"/>
      <c r="DM84" s="80"/>
      <c r="DN84" s="80"/>
      <c r="DO84" s="80"/>
      <c r="DP84" s="80"/>
      <c r="DQ84" s="80"/>
      <c r="DR84" s="80"/>
      <c r="DS84" s="80"/>
      <c r="DT84" s="80"/>
      <c r="DU84" s="80"/>
      <c r="DV84" s="80"/>
      <c r="DW84" s="80"/>
      <c r="DX84" s="80"/>
      <c r="DY84" s="80"/>
      <c r="DZ84" s="80"/>
      <c r="EA84" s="80"/>
      <c r="EB84" s="80"/>
      <c r="EC84" s="80"/>
      <c r="ED84" s="80"/>
      <c r="EE84" s="80"/>
      <c r="EF84" s="80"/>
      <c r="EG84" s="80"/>
      <c r="EH84" s="80"/>
      <c r="EI84" s="80"/>
      <c r="EJ84" s="80"/>
      <c r="EK84" s="80"/>
      <c r="EL84" s="80"/>
      <c r="EM84" s="80"/>
      <c r="EN84" s="80"/>
      <c r="EO84" s="80"/>
      <c r="EP84" s="80"/>
      <c r="EQ84" s="80"/>
      <c r="ER84" s="80"/>
      <c r="ES84" s="80"/>
      <c r="ET84" s="80"/>
      <c r="EU84" s="80"/>
      <c r="EV84" s="80"/>
      <c r="EW84" s="6"/>
      <c r="EX84" s="6"/>
    </row>
    <row r="85" spans="1:154" ht="30">
      <c r="A85" s="85" t="s">
        <v>159</v>
      </c>
      <c r="B85" s="94" t="s">
        <v>160</v>
      </c>
      <c r="C85" s="45"/>
      <c r="D85" s="64"/>
      <c r="E85" s="64"/>
      <c r="F85" s="45"/>
      <c r="G85" s="45"/>
      <c r="AI85" s="6"/>
      <c r="BI85" s="6"/>
      <c r="BJ85" s="6"/>
      <c r="BK85" s="6"/>
      <c r="CC85" s="6"/>
    </row>
    <row r="86" spans="1:154" ht="75">
      <c r="A86" s="95" t="s">
        <v>161</v>
      </c>
      <c r="B86" s="96" t="s">
        <v>162</v>
      </c>
      <c r="C86" s="45"/>
      <c r="D86" s="64"/>
      <c r="E86" s="64"/>
      <c r="F86" s="45"/>
      <c r="G86" s="45">
        <v>0</v>
      </c>
      <c r="BI86" s="6"/>
      <c r="BJ86" s="6"/>
      <c r="BK86" s="6"/>
      <c r="CC86" s="6"/>
    </row>
    <row r="87" spans="1:154" ht="45">
      <c r="A87" s="95" t="s">
        <v>163</v>
      </c>
      <c r="B87" s="97" t="s">
        <v>164</v>
      </c>
      <c r="C87" s="45"/>
      <c r="D87" s="64"/>
      <c r="E87" s="64"/>
      <c r="F87" s="45"/>
      <c r="G87" s="45"/>
      <c r="BI87" s="6"/>
      <c r="BJ87" s="6"/>
      <c r="BK87" s="6"/>
      <c r="CC87" s="6"/>
    </row>
    <row r="88" spans="1:154" ht="30">
      <c r="A88" s="98" t="s">
        <v>165</v>
      </c>
      <c r="B88" s="98" t="s">
        <v>166</v>
      </c>
      <c r="C88" s="64">
        <f>C89</f>
        <v>0</v>
      </c>
      <c r="D88" s="64">
        <f t="shared" ref="D88:G90" si="0">D89</f>
        <v>0</v>
      </c>
      <c r="E88" s="64">
        <f t="shared" si="0"/>
        <v>0</v>
      </c>
      <c r="F88" s="64">
        <f t="shared" si="0"/>
        <v>0</v>
      </c>
      <c r="G88" s="64">
        <f t="shared" si="0"/>
        <v>0</v>
      </c>
      <c r="CC88" s="6"/>
    </row>
    <row r="89" spans="1:154" ht="45">
      <c r="A89" s="98" t="s">
        <v>167</v>
      </c>
      <c r="B89" s="98" t="s">
        <v>168</v>
      </c>
      <c r="C89" s="64">
        <f>C90</f>
        <v>0</v>
      </c>
      <c r="D89" s="64">
        <f t="shared" si="0"/>
        <v>0</v>
      </c>
      <c r="E89" s="64">
        <f t="shared" si="0"/>
        <v>0</v>
      </c>
      <c r="F89" s="64">
        <f t="shared" si="0"/>
        <v>0</v>
      </c>
      <c r="G89" s="64">
        <f t="shared" si="0"/>
        <v>0</v>
      </c>
      <c r="CC89" s="6"/>
    </row>
    <row r="90" spans="1:154" ht="30">
      <c r="A90" s="97"/>
      <c r="B90" s="97" t="s">
        <v>169</v>
      </c>
      <c r="C90" s="64">
        <f>C91</f>
        <v>0</v>
      </c>
      <c r="D90" s="64">
        <f t="shared" si="0"/>
        <v>0</v>
      </c>
      <c r="E90" s="64">
        <f t="shared" si="0"/>
        <v>0</v>
      </c>
      <c r="F90" s="64">
        <f t="shared" si="0"/>
        <v>0</v>
      </c>
      <c r="G90" s="64">
        <f t="shared" si="0"/>
        <v>0</v>
      </c>
      <c r="CC90" s="6"/>
    </row>
    <row r="91" spans="1:154">
      <c r="A91" s="97" t="s">
        <v>170</v>
      </c>
      <c r="B91" s="97" t="s">
        <v>171</v>
      </c>
      <c r="C91" s="45"/>
      <c r="D91" s="64"/>
      <c r="E91" s="45"/>
      <c r="F91" s="45"/>
      <c r="G91" s="45"/>
      <c r="CC91" s="6"/>
    </row>
    <row r="92" spans="1:154">
      <c r="A92" s="98" t="s">
        <v>172</v>
      </c>
      <c r="B92" s="98" t="s">
        <v>173</v>
      </c>
      <c r="C92" s="64">
        <f>C93</f>
        <v>0</v>
      </c>
      <c r="D92" s="64">
        <f>D93</f>
        <v>0</v>
      </c>
      <c r="E92" s="64">
        <f>E93</f>
        <v>0</v>
      </c>
      <c r="F92" s="64">
        <f>F93</f>
        <v>-658196</v>
      </c>
      <c r="G92" s="64">
        <f>G93</f>
        <v>170318</v>
      </c>
      <c r="CC92" s="6"/>
    </row>
    <row r="93" spans="1:154" ht="30">
      <c r="A93" s="97" t="s">
        <v>174</v>
      </c>
      <c r="B93" s="97" t="s">
        <v>175</v>
      </c>
      <c r="C93" s="45"/>
      <c r="D93" s="64"/>
      <c r="E93" s="45"/>
      <c r="F93" s="45">
        <v>-658196</v>
      </c>
      <c r="G93" s="45">
        <v>170318</v>
      </c>
      <c r="CC93" s="6"/>
    </row>
    <row r="94" spans="1:154">
      <c r="CC94" s="6"/>
    </row>
    <row r="95" spans="1:154" ht="15.75">
      <c r="B95" s="105" t="s">
        <v>430</v>
      </c>
      <c r="D95" s="107" t="s">
        <v>431</v>
      </c>
      <c r="CC95" s="6"/>
    </row>
    <row r="96" spans="1:154">
      <c r="B96" s="106" t="s">
        <v>433</v>
      </c>
      <c r="D96" s="108" t="s">
        <v>434</v>
      </c>
      <c r="CC96" s="6"/>
    </row>
    <row r="97" spans="81:81">
      <c r="CC97" s="6"/>
    </row>
    <row r="98" spans="81:81">
      <c r="CC98" s="6"/>
    </row>
    <row r="99" spans="81:81">
      <c r="CC99" s="6"/>
    </row>
    <row r="100" spans="81:81">
      <c r="CC100" s="6"/>
    </row>
    <row r="101" spans="81:81">
      <c r="CC101" s="6"/>
    </row>
    <row r="102" spans="81:81">
      <c r="CC102" s="6"/>
    </row>
    <row r="103" spans="81:81">
      <c r="CC103" s="6"/>
    </row>
  </sheetData>
  <protectedRanges>
    <protectedRange sqref="C85:C86 C69:C81 C61 F85:G87 C29:C50 C54:C55 F69:G78 F80:G81 C17:C26 F61:G61 F29:G50 F54:G54 F17:G22 F24:G26 D23:G23 D55:G55 C57:G57 C64:G65 D79:G79" name="Zonă1" securityDescriptor="O:WDG:WDD:(A;;CC;;;AN)(A;;CC;;;AU)(A;;CC;;;WD)"/>
  </protectedRanges>
  <mergeCells count="29">
    <mergeCell ref="H4:L4"/>
    <mergeCell ref="M4:Q4"/>
    <mergeCell ref="BA4:BE4"/>
    <mergeCell ref="R4:V4"/>
    <mergeCell ref="AB4:AF4"/>
    <mergeCell ref="W4:AA4"/>
    <mergeCell ref="AG4:AK4"/>
    <mergeCell ref="AL4:AP4"/>
    <mergeCell ref="AQ4:AU4"/>
    <mergeCell ref="ER4:EV4"/>
    <mergeCell ref="DI4:DM4"/>
    <mergeCell ref="DN4:DR4"/>
    <mergeCell ref="DS4:DW4"/>
    <mergeCell ref="DX4:EB4"/>
    <mergeCell ref="EC4:EG4"/>
    <mergeCell ref="EH4:EL4"/>
    <mergeCell ref="EM4:EQ4"/>
    <mergeCell ref="DD4:DH4"/>
    <mergeCell ref="AV4:AZ4"/>
    <mergeCell ref="BF4:BJ4"/>
    <mergeCell ref="CY4:DC4"/>
    <mergeCell ref="CT4:CX4"/>
    <mergeCell ref="BK4:BO4"/>
    <mergeCell ref="CJ4:CN4"/>
    <mergeCell ref="BP4:BT4"/>
    <mergeCell ref="BU4:BY4"/>
    <mergeCell ref="CO4:CS4"/>
    <mergeCell ref="BZ4:CD4"/>
    <mergeCell ref="CE4:CI4"/>
  </mergeCells>
  <phoneticPr fontId="20" type="noConversion"/>
  <pageMargins left="0.75" right="0.75" top="1" bottom="1" header="0.5" footer="0.5"/>
  <pageSetup scale="66" orientation="portrait" r:id="rId1"/>
  <headerFooter alignWithMargins="0"/>
</worksheet>
</file>

<file path=xl/worksheets/sheet2.xml><?xml version="1.0" encoding="utf-8"?>
<worksheet xmlns="http://schemas.openxmlformats.org/spreadsheetml/2006/main" xmlns:r="http://schemas.openxmlformats.org/officeDocument/2006/relationships">
  <sheetPr>
    <tabColor rgb="FFCC00CC"/>
  </sheetPr>
  <dimension ref="A1:IB203"/>
  <sheetViews>
    <sheetView tabSelected="1" zoomScale="90" zoomScaleNormal="90" workbookViewId="0">
      <pane xSplit="3" ySplit="6" topLeftCell="D7" activePane="bottomRight" state="frozen"/>
      <selection activeCell="B2" sqref="B2"/>
      <selection pane="topRight" activeCell="B2" sqref="B2"/>
      <selection pane="bottomLeft" activeCell="B2" sqref="B2"/>
      <selection pane="bottomRight" activeCell="I5" sqref="I5"/>
    </sheetView>
  </sheetViews>
  <sheetFormatPr defaultRowHeight="15"/>
  <cols>
    <col min="1" max="1" width="13.42578125" style="1" bestFit="1" customWidth="1"/>
    <col min="2" max="2" width="71.28515625" style="4" customWidth="1"/>
    <col min="3" max="3" width="7.85546875" style="4" customWidth="1"/>
    <col min="4" max="4" width="15.5703125" style="4" customWidth="1"/>
    <col min="5" max="5" width="14.85546875" style="4" customWidth="1"/>
    <col min="6" max="6" width="15.7109375" style="4" bestFit="1" customWidth="1"/>
    <col min="7" max="7" width="15.42578125" style="4" bestFit="1" customWidth="1"/>
    <col min="8" max="8" width="14.5703125" style="4" bestFit="1" customWidth="1"/>
    <col min="9" max="9" width="8.5703125" style="5" customWidth="1"/>
    <col min="10" max="16384" width="9.140625" style="5"/>
  </cols>
  <sheetData>
    <row r="1" spans="1:8" ht="17.25">
      <c r="B1" s="2" t="s">
        <v>436</v>
      </c>
      <c r="C1" s="3"/>
    </row>
    <row r="2" spans="1:8">
      <c r="B2" s="3"/>
      <c r="C2" s="3"/>
    </row>
    <row r="3" spans="1:8">
      <c r="B3" s="3"/>
      <c r="C3" s="3"/>
      <c r="D3" s="6"/>
    </row>
    <row r="4" spans="1:8">
      <c r="D4" s="7"/>
      <c r="E4" s="7"/>
      <c r="F4" s="8"/>
      <c r="G4" s="9"/>
      <c r="H4" s="10" t="s">
        <v>422</v>
      </c>
    </row>
    <row r="5" spans="1:8" s="14" customFormat="1" ht="90">
      <c r="A5" s="11" t="s">
        <v>1</v>
      </c>
      <c r="B5" s="12" t="s">
        <v>2</v>
      </c>
      <c r="C5" s="12"/>
      <c r="D5" s="12" t="s">
        <v>176</v>
      </c>
      <c r="E5" s="13" t="s">
        <v>177</v>
      </c>
      <c r="F5" s="13" t="s">
        <v>178</v>
      </c>
      <c r="G5" s="12" t="s">
        <v>179</v>
      </c>
      <c r="H5" s="12" t="s">
        <v>180</v>
      </c>
    </row>
    <row r="6" spans="1:8">
      <c r="A6" s="15"/>
      <c r="B6" s="16" t="s">
        <v>181</v>
      </c>
      <c r="C6" s="16"/>
      <c r="D6" s="17"/>
      <c r="E6" s="17"/>
      <c r="F6" s="17"/>
      <c r="G6" s="17"/>
      <c r="H6" s="17"/>
    </row>
    <row r="7" spans="1:8" s="20" customFormat="1" ht="16.5" customHeight="1">
      <c r="A7" s="18" t="s">
        <v>182</v>
      </c>
      <c r="B7" s="19" t="s">
        <v>183</v>
      </c>
      <c r="C7" s="53">
        <f t="shared" ref="C7:H7" si="0">+C8+C16</f>
        <v>0</v>
      </c>
      <c r="D7" s="53">
        <f t="shared" si="0"/>
        <v>265077490</v>
      </c>
      <c r="E7" s="53">
        <f t="shared" si="0"/>
        <v>265756490</v>
      </c>
      <c r="F7" s="53">
        <f t="shared" si="0"/>
        <v>134484550</v>
      </c>
      <c r="G7" s="53">
        <f t="shared" si="0"/>
        <v>133946163</v>
      </c>
      <c r="H7" s="53">
        <f t="shared" si="0"/>
        <v>45982742</v>
      </c>
    </row>
    <row r="8" spans="1:8" s="20" customFormat="1">
      <c r="A8" s="18" t="s">
        <v>184</v>
      </c>
      <c r="B8" s="21" t="s">
        <v>185</v>
      </c>
      <c r="C8" s="54">
        <f t="shared" ref="C8:H8" si="1">+C9+C10+C13+C11+C12+C15+C171</f>
        <v>0</v>
      </c>
      <c r="D8" s="54">
        <f t="shared" si="1"/>
        <v>265077490</v>
      </c>
      <c r="E8" s="54">
        <f t="shared" si="1"/>
        <v>265756490</v>
      </c>
      <c r="F8" s="54">
        <f t="shared" si="1"/>
        <v>134484550</v>
      </c>
      <c r="G8" s="54">
        <f t="shared" si="1"/>
        <v>133946163</v>
      </c>
      <c r="H8" s="54">
        <f t="shared" si="1"/>
        <v>45982742</v>
      </c>
    </row>
    <row r="9" spans="1:8" s="20" customFormat="1">
      <c r="A9" s="18" t="s">
        <v>186</v>
      </c>
      <c r="B9" s="21" t="s">
        <v>187</v>
      </c>
      <c r="C9" s="54">
        <f t="shared" ref="C9:H9" si="2">+C23</f>
        <v>0</v>
      </c>
      <c r="D9" s="54">
        <f t="shared" si="2"/>
        <v>4270560</v>
      </c>
      <c r="E9" s="54">
        <f t="shared" si="2"/>
        <v>4270560</v>
      </c>
      <c r="F9" s="54">
        <f t="shared" si="2"/>
        <v>1168330</v>
      </c>
      <c r="G9" s="54">
        <f t="shared" si="2"/>
        <v>1138786</v>
      </c>
      <c r="H9" s="54">
        <f t="shared" si="2"/>
        <v>423992</v>
      </c>
    </row>
    <row r="10" spans="1:8" s="20" customFormat="1" ht="16.5" customHeight="1">
      <c r="A10" s="18" t="s">
        <v>188</v>
      </c>
      <c r="B10" s="21" t="s">
        <v>189</v>
      </c>
      <c r="C10" s="54">
        <f t="shared" ref="C10:H10" si="3">+C44</f>
        <v>0</v>
      </c>
      <c r="D10" s="54">
        <f t="shared" si="3"/>
        <v>120037930</v>
      </c>
      <c r="E10" s="54">
        <f t="shared" si="3"/>
        <v>120716930</v>
      </c>
      <c r="F10" s="54">
        <f t="shared" si="3"/>
        <v>90686720</v>
      </c>
      <c r="G10" s="54">
        <f t="shared" si="3"/>
        <v>90662062</v>
      </c>
      <c r="H10" s="54">
        <f t="shared" si="3"/>
        <v>29782759</v>
      </c>
    </row>
    <row r="11" spans="1:8" s="20" customFormat="1">
      <c r="A11" s="18" t="s">
        <v>190</v>
      </c>
      <c r="B11" s="21" t="s">
        <v>191</v>
      </c>
      <c r="C11" s="54">
        <f t="shared" ref="C11:H11" si="4">+C72</f>
        <v>0</v>
      </c>
      <c r="D11" s="54">
        <f t="shared" si="4"/>
        <v>0</v>
      </c>
      <c r="E11" s="54">
        <f t="shared" si="4"/>
        <v>0</v>
      </c>
      <c r="F11" s="54">
        <f t="shared" si="4"/>
        <v>0</v>
      </c>
      <c r="G11" s="54">
        <f t="shared" si="4"/>
        <v>0</v>
      </c>
      <c r="H11" s="54">
        <f t="shared" si="4"/>
        <v>0</v>
      </c>
    </row>
    <row r="12" spans="1:8" s="20" customFormat="1" ht="30">
      <c r="A12" s="18"/>
      <c r="B12" s="21" t="s">
        <v>192</v>
      </c>
      <c r="C12" s="54">
        <f t="shared" ref="C12:H12" si="5">C172</f>
        <v>0</v>
      </c>
      <c r="D12" s="54">
        <f t="shared" si="5"/>
        <v>123974000</v>
      </c>
      <c r="E12" s="54">
        <f t="shared" si="5"/>
        <v>123974000</v>
      </c>
      <c r="F12" s="54">
        <f t="shared" si="5"/>
        <v>35097000</v>
      </c>
      <c r="G12" s="54">
        <f t="shared" si="5"/>
        <v>34649372</v>
      </c>
      <c r="H12" s="54">
        <f t="shared" si="5"/>
        <v>11451857</v>
      </c>
    </row>
    <row r="13" spans="1:8" s="20" customFormat="1" ht="16.5" customHeight="1">
      <c r="A13" s="18" t="s">
        <v>193</v>
      </c>
      <c r="B13" s="21" t="s">
        <v>194</v>
      </c>
      <c r="C13" s="54">
        <f t="shared" ref="C13:H13" si="6">C179</f>
        <v>0</v>
      </c>
      <c r="D13" s="54">
        <f t="shared" si="6"/>
        <v>16795000</v>
      </c>
      <c r="E13" s="54">
        <f t="shared" si="6"/>
        <v>16795000</v>
      </c>
      <c r="F13" s="54">
        <f t="shared" si="6"/>
        <v>7532500</v>
      </c>
      <c r="G13" s="54">
        <f t="shared" si="6"/>
        <v>7520677</v>
      </c>
      <c r="H13" s="54">
        <f t="shared" si="6"/>
        <v>4342765</v>
      </c>
    </row>
    <row r="14" spans="1:8" s="20" customFormat="1" ht="30">
      <c r="A14" s="18" t="s">
        <v>195</v>
      </c>
      <c r="B14" s="21" t="s">
        <v>196</v>
      </c>
      <c r="C14" s="54">
        <f t="shared" ref="C14:H14" si="7">C186</f>
        <v>0</v>
      </c>
      <c r="D14" s="54">
        <f t="shared" si="7"/>
        <v>0</v>
      </c>
      <c r="E14" s="54">
        <f t="shared" si="7"/>
        <v>0</v>
      </c>
      <c r="F14" s="54">
        <f t="shared" si="7"/>
        <v>0</v>
      </c>
      <c r="G14" s="54">
        <f t="shared" si="7"/>
        <v>0</v>
      </c>
      <c r="H14" s="54">
        <f t="shared" si="7"/>
        <v>0</v>
      </c>
    </row>
    <row r="15" spans="1:8" s="20" customFormat="1" ht="16.5" customHeight="1">
      <c r="A15" s="18" t="s">
        <v>197</v>
      </c>
      <c r="B15" s="21" t="s">
        <v>197</v>
      </c>
      <c r="C15" s="54">
        <f t="shared" ref="C15:H15" si="8">C75</f>
        <v>0</v>
      </c>
      <c r="D15" s="54">
        <f t="shared" si="8"/>
        <v>0</v>
      </c>
      <c r="E15" s="54">
        <f t="shared" si="8"/>
        <v>0</v>
      </c>
      <c r="F15" s="54">
        <f t="shared" si="8"/>
        <v>0</v>
      </c>
      <c r="G15" s="54">
        <f t="shared" si="8"/>
        <v>0</v>
      </c>
      <c r="H15" s="54">
        <f t="shared" si="8"/>
        <v>0</v>
      </c>
    </row>
    <row r="16" spans="1:8" s="20" customFormat="1" ht="16.5" customHeight="1">
      <c r="A16" s="18" t="s">
        <v>198</v>
      </c>
      <c r="B16" s="21" t="s">
        <v>199</v>
      </c>
      <c r="C16" s="54">
        <f t="shared" ref="C16:H17" si="9">C79</f>
        <v>0</v>
      </c>
      <c r="D16" s="54">
        <f t="shared" si="9"/>
        <v>0</v>
      </c>
      <c r="E16" s="54">
        <f t="shared" si="9"/>
        <v>0</v>
      </c>
      <c r="F16" s="54">
        <f t="shared" si="9"/>
        <v>0</v>
      </c>
      <c r="G16" s="54">
        <f t="shared" si="9"/>
        <v>0</v>
      </c>
      <c r="H16" s="54">
        <f t="shared" si="9"/>
        <v>0</v>
      </c>
    </row>
    <row r="17" spans="1:236" s="20" customFormat="1">
      <c r="A17" s="18" t="s">
        <v>200</v>
      </c>
      <c r="B17" s="21" t="s">
        <v>201</v>
      </c>
      <c r="C17" s="54">
        <f t="shared" si="9"/>
        <v>0</v>
      </c>
      <c r="D17" s="54">
        <f t="shared" si="9"/>
        <v>0</v>
      </c>
      <c r="E17" s="54">
        <f t="shared" si="9"/>
        <v>0</v>
      </c>
      <c r="F17" s="54">
        <f t="shared" si="9"/>
        <v>0</v>
      </c>
      <c r="G17" s="54">
        <f t="shared" si="9"/>
        <v>0</v>
      </c>
      <c r="H17" s="54">
        <f t="shared" si="9"/>
        <v>0</v>
      </c>
    </row>
    <row r="18" spans="1:236" s="20" customFormat="1" ht="30">
      <c r="A18" s="18"/>
      <c r="B18" s="21" t="s">
        <v>202</v>
      </c>
      <c r="C18" s="54">
        <f t="shared" ref="C18:H18" si="10">C171+C185</f>
        <v>0</v>
      </c>
      <c r="D18" s="54">
        <f t="shared" si="10"/>
        <v>0</v>
      </c>
      <c r="E18" s="54">
        <f t="shared" si="10"/>
        <v>0</v>
      </c>
      <c r="F18" s="54">
        <f t="shared" si="10"/>
        <v>0</v>
      </c>
      <c r="G18" s="54">
        <f t="shared" si="10"/>
        <v>-24734</v>
      </c>
      <c r="H18" s="54">
        <f t="shared" si="10"/>
        <v>-18631</v>
      </c>
    </row>
    <row r="19" spans="1:236" s="20" customFormat="1" ht="16.5" customHeight="1">
      <c r="A19" s="18" t="s">
        <v>203</v>
      </c>
      <c r="B19" s="21" t="s">
        <v>204</v>
      </c>
      <c r="C19" s="54">
        <f t="shared" ref="C19:H19" si="11">+C20+C16</f>
        <v>0</v>
      </c>
      <c r="D19" s="54">
        <f t="shared" si="11"/>
        <v>265077490</v>
      </c>
      <c r="E19" s="54">
        <f t="shared" si="11"/>
        <v>265756490</v>
      </c>
      <c r="F19" s="54">
        <f t="shared" si="11"/>
        <v>134484550</v>
      </c>
      <c r="G19" s="54">
        <f t="shared" si="11"/>
        <v>133946163</v>
      </c>
      <c r="H19" s="54">
        <f t="shared" si="11"/>
        <v>45982742</v>
      </c>
    </row>
    <row r="20" spans="1:236" s="20" customFormat="1">
      <c r="A20" s="18" t="s">
        <v>205</v>
      </c>
      <c r="B20" s="21" t="s">
        <v>185</v>
      </c>
      <c r="C20" s="54">
        <f t="shared" ref="C20:H20" si="12">C9+C10+C11+C12+C13+C15+C171</f>
        <v>0</v>
      </c>
      <c r="D20" s="54">
        <f t="shared" si="12"/>
        <v>265077490</v>
      </c>
      <c r="E20" s="54">
        <f t="shared" si="12"/>
        <v>265756490</v>
      </c>
      <c r="F20" s="54">
        <f t="shared" si="12"/>
        <v>134484550</v>
      </c>
      <c r="G20" s="54">
        <f t="shared" si="12"/>
        <v>133946163</v>
      </c>
      <c r="H20" s="54">
        <f t="shared" si="12"/>
        <v>45982742</v>
      </c>
    </row>
    <row r="21" spans="1:236" s="20" customFormat="1" ht="16.5" customHeight="1">
      <c r="A21" s="22" t="s">
        <v>206</v>
      </c>
      <c r="B21" s="21" t="s">
        <v>207</v>
      </c>
      <c r="C21" s="54">
        <f t="shared" ref="C21:H21" si="13">+C22+C78+C171</f>
        <v>0</v>
      </c>
      <c r="D21" s="54">
        <f t="shared" si="13"/>
        <v>248282490</v>
      </c>
      <c r="E21" s="54">
        <f t="shared" si="13"/>
        <v>248961490</v>
      </c>
      <c r="F21" s="54">
        <f t="shared" si="13"/>
        <v>126952050</v>
      </c>
      <c r="G21" s="54">
        <f t="shared" si="13"/>
        <v>126425486</v>
      </c>
      <c r="H21" s="54">
        <f t="shared" si="13"/>
        <v>41639977</v>
      </c>
    </row>
    <row r="22" spans="1:236" s="20" customFormat="1" ht="16.5" customHeight="1">
      <c r="A22" s="18" t="s">
        <v>208</v>
      </c>
      <c r="B22" s="21" t="s">
        <v>185</v>
      </c>
      <c r="C22" s="54">
        <f t="shared" ref="C22:H22" si="14">+C23+C44+C72+C172+C75</f>
        <v>0</v>
      </c>
      <c r="D22" s="54">
        <f t="shared" si="14"/>
        <v>248282490</v>
      </c>
      <c r="E22" s="54">
        <f t="shared" si="14"/>
        <v>248961490</v>
      </c>
      <c r="F22" s="54">
        <f t="shared" si="14"/>
        <v>126952050</v>
      </c>
      <c r="G22" s="54">
        <f t="shared" si="14"/>
        <v>126450220</v>
      </c>
      <c r="H22" s="54">
        <f t="shared" si="14"/>
        <v>41658608</v>
      </c>
    </row>
    <row r="23" spans="1:236" s="20" customFormat="1">
      <c r="A23" s="18" t="s">
        <v>209</v>
      </c>
      <c r="B23" s="21" t="s">
        <v>187</v>
      </c>
      <c r="C23" s="54">
        <f t="shared" ref="C23:H23" si="15">+C24+C36+C34</f>
        <v>0</v>
      </c>
      <c r="D23" s="54">
        <f t="shared" si="15"/>
        <v>4270560</v>
      </c>
      <c r="E23" s="54">
        <f t="shared" si="15"/>
        <v>4270560</v>
      </c>
      <c r="F23" s="54">
        <f t="shared" si="15"/>
        <v>1168330</v>
      </c>
      <c r="G23" s="54">
        <f t="shared" si="15"/>
        <v>1138786</v>
      </c>
      <c r="H23" s="54">
        <f t="shared" si="15"/>
        <v>423992</v>
      </c>
    </row>
    <row r="24" spans="1:236" s="20" customFormat="1" ht="16.5" customHeight="1">
      <c r="A24" s="18" t="s">
        <v>210</v>
      </c>
      <c r="B24" s="21" t="s">
        <v>211</v>
      </c>
      <c r="C24" s="54">
        <f t="shared" ref="C24:H24" si="16">C25+C28+C29+C30+C32+C26+C27+C31</f>
        <v>0</v>
      </c>
      <c r="D24" s="54">
        <f t="shared" si="16"/>
        <v>4115630</v>
      </c>
      <c r="E24" s="54">
        <f t="shared" si="16"/>
        <v>4115630</v>
      </c>
      <c r="F24" s="54">
        <f t="shared" si="16"/>
        <v>1081650</v>
      </c>
      <c r="G24" s="54">
        <f t="shared" si="16"/>
        <v>1052753</v>
      </c>
      <c r="H24" s="54">
        <f t="shared" si="16"/>
        <v>353686</v>
      </c>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row>
    <row r="25" spans="1:236" s="20" customFormat="1" ht="16.5" customHeight="1">
      <c r="A25" s="23" t="s">
        <v>212</v>
      </c>
      <c r="B25" s="24" t="s">
        <v>213</v>
      </c>
      <c r="C25" s="55"/>
      <c r="D25" s="56">
        <v>3436180</v>
      </c>
      <c r="E25" s="56">
        <v>3436180</v>
      </c>
      <c r="F25" s="56">
        <v>897390</v>
      </c>
      <c r="G25" s="45">
        <v>869977</v>
      </c>
      <c r="H25" s="45">
        <v>287277</v>
      </c>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row>
    <row r="26" spans="1:236" s="20" customFormat="1">
      <c r="A26" s="23"/>
      <c r="B26" s="24" t="s">
        <v>214</v>
      </c>
      <c r="C26" s="55"/>
      <c r="D26" s="56">
        <v>458000</v>
      </c>
      <c r="E26" s="56">
        <v>458000</v>
      </c>
      <c r="F26" s="56">
        <v>119610</v>
      </c>
      <c r="G26" s="45">
        <v>119515</v>
      </c>
      <c r="H26" s="45">
        <v>42405</v>
      </c>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row>
    <row r="27" spans="1:236" s="20" customFormat="1">
      <c r="A27" s="23"/>
      <c r="B27" s="24" t="s">
        <v>215</v>
      </c>
      <c r="C27" s="55"/>
      <c r="D27" s="56">
        <v>22000</v>
      </c>
      <c r="E27" s="56">
        <v>22000</v>
      </c>
      <c r="F27" s="56">
        <v>5720</v>
      </c>
      <c r="G27" s="45">
        <v>5638</v>
      </c>
      <c r="H27" s="45">
        <v>2003</v>
      </c>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row>
    <row r="28" spans="1:236" s="20" customFormat="1" ht="16.5" customHeight="1">
      <c r="A28" s="23" t="s">
        <v>216</v>
      </c>
      <c r="B28" s="25" t="s">
        <v>217</v>
      </c>
      <c r="C28" s="55"/>
      <c r="D28" s="56">
        <v>13000</v>
      </c>
      <c r="E28" s="56">
        <v>13000</v>
      </c>
      <c r="F28" s="56">
        <v>4940</v>
      </c>
      <c r="G28" s="45">
        <v>4576</v>
      </c>
      <c r="H28" s="45">
        <v>1332</v>
      </c>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row>
    <row r="29" spans="1:236" s="20" customFormat="1" ht="16.5" customHeight="1">
      <c r="A29" s="23" t="s">
        <v>218</v>
      </c>
      <c r="B29" s="25" t="s">
        <v>219</v>
      </c>
      <c r="C29" s="55"/>
      <c r="D29" s="56">
        <v>1000</v>
      </c>
      <c r="E29" s="56">
        <v>1000</v>
      </c>
      <c r="F29" s="56">
        <v>190</v>
      </c>
      <c r="G29" s="45">
        <v>180</v>
      </c>
      <c r="H29" s="45">
        <v>80</v>
      </c>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row>
    <row r="30" spans="1:236" ht="16.5" customHeight="1">
      <c r="A30" s="23"/>
      <c r="B30" s="25" t="s">
        <v>220</v>
      </c>
      <c r="C30" s="55"/>
      <c r="D30" s="56"/>
      <c r="E30" s="56"/>
      <c r="F30" s="56"/>
      <c r="G30" s="45"/>
      <c r="H30" s="45"/>
    </row>
    <row r="31" spans="1:236" s="20" customFormat="1" ht="16.5" customHeight="1">
      <c r="A31" s="23"/>
      <c r="B31" s="25" t="s">
        <v>426</v>
      </c>
      <c r="C31" s="55"/>
      <c r="D31" s="56">
        <v>155000</v>
      </c>
      <c r="E31" s="56">
        <v>155000</v>
      </c>
      <c r="F31" s="56">
        <v>41250</v>
      </c>
      <c r="G31" s="45">
        <v>40383</v>
      </c>
      <c r="H31" s="45">
        <v>13708</v>
      </c>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5"/>
      <c r="BK31" s="5"/>
      <c r="BL31" s="5"/>
      <c r="BM31" s="5"/>
      <c r="BN31" s="5"/>
      <c r="BO31" s="5"/>
      <c r="BP31" s="5"/>
      <c r="BQ31" s="5"/>
      <c r="BR31" s="5"/>
      <c r="BS31" s="5"/>
      <c r="BT31" s="5"/>
      <c r="BU31" s="5"/>
      <c r="BV31" s="5"/>
      <c r="BW31" s="5"/>
      <c r="BX31" s="5"/>
      <c r="BY31" s="5"/>
      <c r="BZ31" s="5"/>
      <c r="CA31" s="5"/>
      <c r="CB31" s="5"/>
      <c r="CC31" s="5"/>
      <c r="CD31" s="5"/>
      <c r="CE31" s="5"/>
      <c r="CF31" s="5"/>
      <c r="CG31" s="5"/>
      <c r="CH31" s="5"/>
      <c r="CI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row>
    <row r="32" spans="1:236" ht="16.5" customHeight="1">
      <c r="A32" s="23" t="s">
        <v>221</v>
      </c>
      <c r="B32" s="25" t="s">
        <v>222</v>
      </c>
      <c r="C32" s="55"/>
      <c r="D32" s="56">
        <v>30450</v>
      </c>
      <c r="E32" s="56">
        <v>30450</v>
      </c>
      <c r="F32" s="56">
        <v>12550</v>
      </c>
      <c r="G32" s="45">
        <v>12484</v>
      </c>
      <c r="H32" s="45">
        <v>6881</v>
      </c>
    </row>
    <row r="33" spans="1:236" ht="16.5" customHeight="1">
      <c r="A33" s="23"/>
      <c r="B33" s="25" t="s">
        <v>223</v>
      </c>
      <c r="C33" s="55"/>
      <c r="D33" s="56"/>
      <c r="E33" s="56"/>
      <c r="F33" s="56"/>
      <c r="G33" s="45"/>
      <c r="H33" s="45"/>
    </row>
    <row r="34" spans="1:236" ht="16.5" customHeight="1">
      <c r="A34" s="23"/>
      <c r="B34" s="21" t="s">
        <v>224</v>
      </c>
      <c r="C34" s="55">
        <f t="shared" ref="C34:H34" si="17">C35</f>
        <v>0</v>
      </c>
      <c r="D34" s="55">
        <f t="shared" si="17"/>
        <v>62350</v>
      </c>
      <c r="E34" s="55">
        <f t="shared" si="17"/>
        <v>62350</v>
      </c>
      <c r="F34" s="55">
        <f t="shared" si="17"/>
        <v>62350</v>
      </c>
      <c r="G34" s="55">
        <f t="shared" si="17"/>
        <v>62350</v>
      </c>
      <c r="H34" s="55">
        <f t="shared" si="17"/>
        <v>62350</v>
      </c>
    </row>
    <row r="35" spans="1:236" ht="16.5" customHeight="1">
      <c r="A35" s="23"/>
      <c r="B35" s="25" t="s">
        <v>225</v>
      </c>
      <c r="C35" s="55"/>
      <c r="D35" s="56">
        <v>62350</v>
      </c>
      <c r="E35" s="56">
        <v>62350</v>
      </c>
      <c r="F35" s="56">
        <v>62350</v>
      </c>
      <c r="G35" s="45">
        <v>62350</v>
      </c>
      <c r="H35" s="45">
        <v>62350</v>
      </c>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c r="BL35" s="20"/>
      <c r="BM35" s="20"/>
      <c r="BN35" s="20"/>
      <c r="BO35" s="20"/>
      <c r="BP35" s="20"/>
      <c r="BQ35" s="20"/>
      <c r="BR35" s="20"/>
      <c r="BS35" s="20"/>
      <c r="BT35" s="20"/>
      <c r="BU35" s="20"/>
      <c r="BV35" s="20"/>
      <c r="BW35" s="20"/>
      <c r="BX35" s="20"/>
      <c r="BY35" s="20"/>
      <c r="BZ35" s="20"/>
      <c r="CA35" s="20"/>
      <c r="CB35" s="20"/>
      <c r="CC35" s="20"/>
      <c r="CD35" s="20"/>
      <c r="CE35" s="20"/>
      <c r="CF35" s="20"/>
      <c r="CG35" s="20"/>
      <c r="CH35" s="20"/>
      <c r="CI35" s="20"/>
      <c r="CJ35" s="20"/>
      <c r="CK35" s="20"/>
      <c r="CL35" s="20"/>
      <c r="CM35" s="20"/>
      <c r="CN35" s="20"/>
      <c r="CO35" s="20"/>
      <c r="CP35" s="20"/>
      <c r="CQ35" s="20"/>
      <c r="CR35" s="20"/>
      <c r="CS35" s="20"/>
      <c r="CT35" s="20"/>
      <c r="CU35" s="20"/>
      <c r="CV35" s="20"/>
      <c r="CW35" s="20"/>
      <c r="CX35" s="20"/>
      <c r="CY35" s="20"/>
      <c r="CZ35" s="20"/>
      <c r="DA35" s="20"/>
      <c r="DB35" s="20"/>
      <c r="DC35" s="20"/>
      <c r="DD35" s="20"/>
      <c r="DE35" s="20"/>
      <c r="DF35" s="20"/>
      <c r="DG35" s="20"/>
      <c r="DH35" s="20"/>
      <c r="DI35" s="20"/>
      <c r="DJ35" s="20"/>
      <c r="DK35" s="20"/>
      <c r="DL35" s="20"/>
      <c r="DM35" s="20"/>
      <c r="DN35" s="20"/>
      <c r="DO35" s="20"/>
      <c r="DP35" s="20"/>
      <c r="DQ35" s="20"/>
      <c r="DR35" s="20"/>
      <c r="DS35" s="20"/>
      <c r="DT35" s="20"/>
      <c r="DU35" s="20"/>
      <c r="DV35" s="20"/>
      <c r="DW35" s="20"/>
      <c r="DX35" s="20"/>
      <c r="DY35" s="20"/>
      <c r="DZ35" s="20"/>
      <c r="EA35" s="20"/>
      <c r="EB35" s="20"/>
      <c r="EC35" s="20"/>
      <c r="ED35" s="20"/>
      <c r="EE35" s="20"/>
      <c r="EF35" s="20"/>
      <c r="EG35" s="20"/>
      <c r="EH35" s="20"/>
      <c r="EI35" s="20"/>
      <c r="EJ35" s="20"/>
      <c r="EK35" s="20"/>
      <c r="EL35" s="20"/>
      <c r="EM35" s="20"/>
      <c r="EN35" s="20"/>
      <c r="EO35" s="20"/>
      <c r="EP35" s="20"/>
      <c r="EQ35" s="20"/>
      <c r="ER35" s="20"/>
      <c r="ES35" s="20"/>
      <c r="ET35" s="20"/>
      <c r="EU35" s="20"/>
      <c r="EV35" s="20"/>
      <c r="EW35" s="20"/>
      <c r="EX35" s="20"/>
      <c r="EY35" s="20"/>
      <c r="EZ35" s="20"/>
      <c r="FA35" s="20"/>
      <c r="FB35" s="20"/>
      <c r="FC35" s="20"/>
      <c r="FD35" s="20"/>
      <c r="FE35" s="20"/>
      <c r="FF35" s="20"/>
      <c r="FG35" s="20"/>
      <c r="FH35" s="20"/>
      <c r="FI35" s="20"/>
      <c r="FJ35" s="20"/>
      <c r="FK35" s="20"/>
      <c r="FL35" s="20"/>
      <c r="FM35" s="20"/>
      <c r="FN35" s="20"/>
      <c r="FO35" s="20"/>
      <c r="FP35" s="20"/>
      <c r="FQ35" s="20"/>
      <c r="FR35" s="20"/>
      <c r="FS35" s="20"/>
      <c r="FT35" s="20"/>
      <c r="FU35" s="20"/>
      <c r="FV35" s="20"/>
      <c r="FW35" s="20"/>
      <c r="FX35" s="20"/>
      <c r="FY35" s="20"/>
      <c r="FZ35" s="20"/>
      <c r="GA35" s="20"/>
      <c r="GB35" s="20"/>
      <c r="GC35" s="20"/>
      <c r="GD35" s="20"/>
      <c r="GE35" s="20"/>
      <c r="GF35" s="20"/>
      <c r="GG35" s="20"/>
      <c r="GH35" s="20"/>
      <c r="GI35" s="20"/>
      <c r="GJ35" s="20"/>
      <c r="GK35" s="20"/>
      <c r="GL35" s="20"/>
      <c r="GM35" s="20"/>
      <c r="GN35" s="20"/>
      <c r="GO35" s="20"/>
      <c r="GP35" s="20"/>
      <c r="GQ35" s="20"/>
      <c r="GR35" s="20"/>
      <c r="GS35" s="20"/>
      <c r="GT35" s="20"/>
      <c r="GU35" s="20"/>
      <c r="GV35" s="20"/>
      <c r="GW35" s="20"/>
      <c r="GX35" s="20"/>
      <c r="GY35" s="20"/>
      <c r="GZ35" s="20"/>
      <c r="HA35" s="20"/>
      <c r="HB35" s="20"/>
      <c r="HC35" s="20"/>
      <c r="HD35" s="20"/>
      <c r="HE35" s="20"/>
      <c r="HF35" s="20"/>
      <c r="HG35" s="20"/>
      <c r="HH35" s="20"/>
      <c r="HI35" s="20"/>
      <c r="HJ35" s="20"/>
      <c r="HK35" s="20"/>
      <c r="HL35" s="20"/>
      <c r="HM35" s="20"/>
      <c r="HN35" s="20"/>
      <c r="HO35" s="20"/>
      <c r="HP35" s="20"/>
      <c r="HQ35" s="20"/>
      <c r="HR35" s="20"/>
      <c r="HS35" s="20"/>
      <c r="HT35" s="20"/>
      <c r="HU35" s="20"/>
      <c r="HV35" s="20"/>
      <c r="HW35" s="20"/>
      <c r="HX35" s="20"/>
      <c r="HY35" s="20"/>
      <c r="HZ35" s="20"/>
      <c r="IA35" s="20"/>
      <c r="IB35" s="20"/>
    </row>
    <row r="36" spans="1:236" ht="16.5" customHeight="1">
      <c r="A36" s="18" t="s">
        <v>226</v>
      </c>
      <c r="B36" s="21" t="s">
        <v>227</v>
      </c>
      <c r="C36" s="54">
        <f t="shared" ref="C36:H36" si="18">+C37+C38+C39+C40+C41+C42+C43</f>
        <v>0</v>
      </c>
      <c r="D36" s="54">
        <f t="shared" si="18"/>
        <v>92580</v>
      </c>
      <c r="E36" s="54">
        <f t="shared" si="18"/>
        <v>92580</v>
      </c>
      <c r="F36" s="54">
        <f t="shared" si="18"/>
        <v>24330</v>
      </c>
      <c r="G36" s="54">
        <f t="shared" si="18"/>
        <v>23683</v>
      </c>
      <c r="H36" s="54">
        <f t="shared" si="18"/>
        <v>7956</v>
      </c>
    </row>
    <row r="37" spans="1:236" ht="16.5" customHeight="1">
      <c r="A37" s="23" t="s">
        <v>228</v>
      </c>
      <c r="B37" s="25" t="s">
        <v>229</v>
      </c>
      <c r="C37" s="55"/>
      <c r="D37" s="56"/>
      <c r="E37" s="56"/>
      <c r="F37" s="56"/>
      <c r="G37" s="45"/>
      <c r="H37" s="45"/>
    </row>
    <row r="38" spans="1:236" ht="16.5" customHeight="1">
      <c r="A38" s="23" t="s">
        <v>230</v>
      </c>
      <c r="B38" s="25" t="s">
        <v>231</v>
      </c>
      <c r="C38" s="55"/>
      <c r="D38" s="56"/>
      <c r="E38" s="56"/>
      <c r="F38" s="56"/>
      <c r="G38" s="45"/>
      <c r="H38" s="45"/>
    </row>
    <row r="39" spans="1:236" s="20" customFormat="1" ht="16.5" customHeight="1">
      <c r="A39" s="23" t="s">
        <v>232</v>
      </c>
      <c r="B39" s="25" t="s">
        <v>233</v>
      </c>
      <c r="C39" s="55"/>
      <c r="D39" s="56"/>
      <c r="E39" s="56"/>
      <c r="F39" s="56"/>
      <c r="G39" s="45"/>
      <c r="H39" s="4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5"/>
      <c r="CZ39" s="5"/>
      <c r="DA39" s="5"/>
      <c r="DB39" s="5"/>
      <c r="DC39" s="5"/>
      <c r="DD39" s="5"/>
      <c r="DE39" s="5"/>
      <c r="DF39" s="5"/>
      <c r="DG39" s="5"/>
      <c r="DH39" s="5"/>
      <c r="DI39" s="5"/>
      <c r="DJ39" s="5"/>
      <c r="DK39" s="5"/>
      <c r="DL39" s="5"/>
      <c r="DM39" s="5"/>
      <c r="DN39" s="5"/>
      <c r="DO39" s="5"/>
      <c r="DP39" s="5"/>
      <c r="DQ39" s="5"/>
      <c r="DR39" s="5"/>
      <c r="DS39" s="5"/>
      <c r="DT39" s="5"/>
      <c r="DU39" s="5"/>
      <c r="DV39" s="5"/>
      <c r="DW39" s="5"/>
      <c r="DX39" s="5"/>
      <c r="DY39" s="5"/>
      <c r="DZ39" s="5"/>
      <c r="EA39" s="5"/>
      <c r="EB39" s="5"/>
      <c r="EC39" s="5"/>
      <c r="ED39" s="5"/>
      <c r="EE39" s="5"/>
      <c r="EF39" s="5"/>
      <c r="EG39" s="5"/>
      <c r="EH39" s="5"/>
      <c r="EI39" s="5"/>
      <c r="EJ39" s="5"/>
      <c r="EK39" s="5"/>
      <c r="EL39" s="5"/>
      <c r="EM39" s="5"/>
      <c r="EN39" s="5"/>
      <c r="EO39" s="5"/>
      <c r="EP39" s="5"/>
      <c r="EQ39" s="5"/>
      <c r="ER39" s="5"/>
      <c r="ES39" s="5"/>
      <c r="ET39" s="5"/>
      <c r="EU39" s="5"/>
      <c r="EV39" s="5"/>
      <c r="EW39" s="5"/>
      <c r="EX39" s="5"/>
      <c r="EY39" s="5"/>
      <c r="EZ39" s="5"/>
      <c r="FA39" s="5"/>
      <c r="FB39" s="5"/>
      <c r="FC39" s="5"/>
      <c r="FD39" s="5"/>
      <c r="FE39" s="5"/>
      <c r="FF39" s="5"/>
      <c r="FG39" s="5"/>
      <c r="FH39" s="5"/>
      <c r="FI39" s="5"/>
      <c r="FJ39" s="5"/>
      <c r="FK39" s="5"/>
      <c r="FL39" s="5"/>
      <c r="FM39" s="5"/>
      <c r="FN39" s="5"/>
      <c r="FO39" s="5"/>
      <c r="FP39" s="5"/>
      <c r="FQ39" s="5"/>
      <c r="FR39" s="5"/>
      <c r="FS39" s="5"/>
      <c r="FT39" s="5"/>
      <c r="FU39" s="5"/>
      <c r="FV39" s="5"/>
      <c r="FW39" s="5"/>
      <c r="FX39" s="5"/>
      <c r="FY39" s="5"/>
      <c r="FZ39" s="5"/>
      <c r="GA39" s="5"/>
      <c r="GB39" s="5"/>
      <c r="GC39" s="5"/>
      <c r="GD39" s="5"/>
      <c r="GE39" s="5"/>
      <c r="GF39" s="5"/>
      <c r="GG39" s="5"/>
      <c r="GH39" s="5"/>
      <c r="GI39" s="5"/>
      <c r="GJ39" s="5"/>
      <c r="GK39" s="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row>
    <row r="40" spans="1:236" ht="16.5" customHeight="1">
      <c r="A40" s="23" t="s">
        <v>234</v>
      </c>
      <c r="B40" s="26" t="s">
        <v>235</v>
      </c>
      <c r="C40" s="55"/>
      <c r="D40" s="56"/>
      <c r="E40" s="56"/>
      <c r="F40" s="56"/>
      <c r="G40" s="45"/>
      <c r="H40" s="45"/>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c r="BL40" s="20"/>
      <c r="BM40" s="20"/>
      <c r="BN40" s="20"/>
      <c r="BO40" s="20"/>
      <c r="BP40" s="20"/>
      <c r="BQ40" s="20"/>
      <c r="BR40" s="20"/>
      <c r="BS40" s="20"/>
      <c r="BT40" s="20"/>
      <c r="BU40" s="20"/>
      <c r="BV40" s="20"/>
      <c r="BW40" s="20"/>
      <c r="BX40" s="20"/>
      <c r="BY40" s="20"/>
      <c r="BZ40" s="20"/>
      <c r="CA40" s="20"/>
      <c r="CB40" s="20"/>
      <c r="CC40" s="20"/>
      <c r="CD40" s="20"/>
      <c r="CE40" s="20"/>
      <c r="CF40" s="20"/>
      <c r="CG40" s="20"/>
      <c r="CH40" s="20"/>
      <c r="CI40" s="20"/>
      <c r="CJ40" s="20"/>
      <c r="CK40" s="20"/>
      <c r="CL40" s="20"/>
      <c r="CM40" s="20"/>
      <c r="CN40" s="20"/>
      <c r="CO40" s="20"/>
      <c r="CP40" s="20"/>
      <c r="CQ40" s="20"/>
      <c r="CR40" s="20"/>
      <c r="CS40" s="20"/>
      <c r="CT40" s="20"/>
      <c r="CU40" s="20"/>
      <c r="CV40" s="20"/>
      <c r="CW40" s="20"/>
      <c r="CX40" s="20"/>
      <c r="CY40" s="20"/>
      <c r="CZ40" s="20"/>
      <c r="DA40" s="20"/>
      <c r="DB40" s="20"/>
      <c r="DC40" s="20"/>
      <c r="DD40" s="20"/>
      <c r="DE40" s="20"/>
      <c r="DF40" s="20"/>
      <c r="DG40" s="20"/>
      <c r="DH40" s="20"/>
      <c r="DI40" s="20"/>
      <c r="DJ40" s="20"/>
      <c r="DK40" s="20"/>
      <c r="DL40" s="20"/>
      <c r="DM40" s="20"/>
      <c r="DN40" s="20"/>
      <c r="DO40" s="20"/>
      <c r="DP40" s="20"/>
      <c r="DQ40" s="20"/>
      <c r="DR40" s="20"/>
      <c r="DS40" s="20"/>
      <c r="DT40" s="20"/>
      <c r="DU40" s="20"/>
      <c r="DV40" s="20"/>
      <c r="DW40" s="20"/>
      <c r="DX40" s="20"/>
      <c r="DY40" s="20"/>
      <c r="DZ40" s="20"/>
      <c r="EA40" s="20"/>
      <c r="EB40" s="20"/>
      <c r="EC40" s="20"/>
      <c r="ED40" s="20"/>
      <c r="EE40" s="20"/>
      <c r="EF40" s="20"/>
      <c r="EG40" s="20"/>
      <c r="EH40" s="20"/>
      <c r="EI40" s="20"/>
      <c r="EJ40" s="20"/>
      <c r="EK40" s="20"/>
      <c r="EL40" s="20"/>
      <c r="EM40" s="20"/>
      <c r="EN40" s="20"/>
      <c r="EO40" s="20"/>
      <c r="EP40" s="20"/>
      <c r="EQ40" s="20"/>
      <c r="ER40" s="20"/>
      <c r="ES40" s="20"/>
      <c r="ET40" s="20"/>
      <c r="EU40" s="20"/>
      <c r="EV40" s="20"/>
      <c r="EW40" s="20"/>
      <c r="EX40" s="20"/>
      <c r="EY40" s="20"/>
      <c r="EZ40" s="20"/>
      <c r="FA40" s="20"/>
      <c r="FB40" s="20"/>
      <c r="FC40" s="20"/>
      <c r="FD40" s="20"/>
      <c r="FE40" s="20"/>
      <c r="FF40" s="20"/>
      <c r="FG40" s="20"/>
      <c r="FH40" s="20"/>
      <c r="FI40" s="20"/>
      <c r="FJ40" s="20"/>
      <c r="FK40" s="20"/>
      <c r="FL40" s="20"/>
      <c r="FM40" s="20"/>
      <c r="FN40" s="20"/>
      <c r="FO40" s="20"/>
      <c r="FP40" s="20"/>
      <c r="FQ40" s="20"/>
      <c r="FR40" s="20"/>
      <c r="FS40" s="20"/>
      <c r="FT40" s="20"/>
      <c r="FU40" s="20"/>
      <c r="FV40" s="20"/>
      <c r="FW40" s="20"/>
      <c r="FX40" s="20"/>
      <c r="FY40" s="20"/>
      <c r="FZ40" s="20"/>
      <c r="GA40" s="20"/>
      <c r="GB40" s="20"/>
      <c r="GC40" s="20"/>
      <c r="GD40" s="20"/>
      <c r="GE40" s="20"/>
      <c r="GF40" s="20"/>
      <c r="GG40" s="20"/>
      <c r="GH40" s="20"/>
      <c r="GI40" s="20"/>
      <c r="GJ40" s="20"/>
      <c r="GK40" s="20"/>
      <c r="GL40" s="20"/>
      <c r="GM40" s="20"/>
      <c r="GN40" s="20"/>
      <c r="GO40" s="20"/>
      <c r="GP40" s="20"/>
      <c r="GQ40" s="20"/>
      <c r="GR40" s="20"/>
      <c r="GS40" s="20"/>
      <c r="GT40" s="20"/>
      <c r="GU40" s="20"/>
      <c r="GV40" s="20"/>
      <c r="GW40" s="20"/>
      <c r="GX40" s="20"/>
      <c r="GY40" s="20"/>
      <c r="GZ40" s="20"/>
      <c r="HA40" s="20"/>
      <c r="HB40" s="20"/>
      <c r="HC40" s="20"/>
      <c r="HD40" s="20"/>
      <c r="HE40" s="20"/>
      <c r="HF40" s="20"/>
      <c r="HG40" s="20"/>
      <c r="HH40" s="20"/>
      <c r="HI40" s="20"/>
      <c r="HJ40" s="20"/>
      <c r="HK40" s="20"/>
      <c r="HL40" s="20"/>
      <c r="HM40" s="20"/>
      <c r="HN40" s="20"/>
      <c r="HO40" s="20"/>
      <c r="HP40" s="20"/>
      <c r="HQ40" s="20"/>
      <c r="HR40" s="20"/>
      <c r="HS40" s="20"/>
      <c r="HT40" s="20"/>
      <c r="HU40" s="20"/>
      <c r="HV40" s="20"/>
      <c r="HW40" s="20"/>
      <c r="HX40" s="20"/>
      <c r="HY40" s="20"/>
      <c r="HZ40" s="20"/>
      <c r="IA40" s="20"/>
      <c r="IB40" s="20"/>
    </row>
    <row r="41" spans="1:236" ht="16.5" customHeight="1">
      <c r="A41" s="23" t="s">
        <v>236</v>
      </c>
      <c r="B41" s="26" t="s">
        <v>40</v>
      </c>
      <c r="C41" s="55"/>
      <c r="D41" s="56"/>
      <c r="E41" s="56"/>
      <c r="F41" s="56"/>
      <c r="G41" s="45"/>
      <c r="H41" s="45"/>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c r="BT41" s="20"/>
      <c r="BU41" s="20"/>
      <c r="BV41" s="20"/>
      <c r="BW41" s="20"/>
      <c r="BX41" s="20"/>
      <c r="BY41" s="20"/>
      <c r="BZ41" s="20"/>
      <c r="CA41" s="20"/>
      <c r="CB41" s="20"/>
      <c r="CC41" s="20"/>
      <c r="CD41" s="20"/>
      <c r="CE41" s="20"/>
      <c r="CF41" s="20"/>
      <c r="CG41" s="20"/>
      <c r="CH41" s="20"/>
      <c r="CI41" s="20"/>
      <c r="CJ41" s="20"/>
      <c r="CK41" s="20"/>
      <c r="CL41" s="20"/>
      <c r="CM41" s="20"/>
      <c r="CN41" s="20"/>
      <c r="CO41" s="20"/>
      <c r="CP41" s="20"/>
      <c r="CQ41" s="20"/>
      <c r="CR41" s="20"/>
      <c r="CS41" s="20"/>
      <c r="CT41" s="20"/>
      <c r="CU41" s="20"/>
      <c r="CV41" s="20"/>
      <c r="CW41" s="20"/>
      <c r="CX41" s="20"/>
      <c r="CY41" s="20"/>
      <c r="CZ41" s="20"/>
      <c r="DA41" s="20"/>
      <c r="DB41" s="20"/>
      <c r="DC41" s="20"/>
      <c r="DD41" s="20"/>
      <c r="DE41" s="20"/>
      <c r="DF41" s="20"/>
      <c r="DG41" s="20"/>
      <c r="DH41" s="20"/>
      <c r="DI41" s="20"/>
      <c r="DJ41" s="20"/>
      <c r="DK41" s="20"/>
      <c r="DL41" s="20"/>
      <c r="DM41" s="20"/>
      <c r="DN41" s="20"/>
      <c r="DO41" s="20"/>
      <c r="DP41" s="20"/>
      <c r="DQ41" s="20"/>
      <c r="DR41" s="20"/>
      <c r="DS41" s="20"/>
      <c r="DT41" s="20"/>
      <c r="DU41" s="20"/>
      <c r="DV41" s="20"/>
      <c r="DW41" s="20"/>
      <c r="DX41" s="20"/>
      <c r="DY41" s="20"/>
      <c r="DZ41" s="20"/>
      <c r="EA41" s="20"/>
      <c r="EB41" s="20"/>
      <c r="EC41" s="20"/>
      <c r="ED41" s="20"/>
      <c r="EE41" s="20"/>
      <c r="EF41" s="20"/>
      <c r="EG41" s="20"/>
      <c r="EH41" s="20"/>
      <c r="EI41" s="20"/>
      <c r="EJ41" s="20"/>
      <c r="EK41" s="20"/>
      <c r="EL41" s="20"/>
      <c r="EM41" s="20"/>
      <c r="EN41" s="20"/>
      <c r="EO41" s="20"/>
      <c r="EP41" s="20"/>
      <c r="EQ41" s="20"/>
      <c r="ER41" s="20"/>
      <c r="ES41" s="20"/>
      <c r="ET41" s="20"/>
      <c r="EU41" s="20"/>
      <c r="EV41" s="20"/>
      <c r="EW41" s="20"/>
      <c r="EX41" s="20"/>
      <c r="EY41" s="20"/>
      <c r="EZ41" s="20"/>
      <c r="FA41" s="20"/>
      <c r="FB41" s="20"/>
      <c r="FC41" s="20"/>
      <c r="FD41" s="20"/>
      <c r="FE41" s="20"/>
      <c r="FF41" s="20"/>
      <c r="FG41" s="20"/>
      <c r="FH41" s="20"/>
      <c r="FI41" s="20"/>
      <c r="FJ41" s="20"/>
      <c r="FK41" s="20"/>
      <c r="FL41" s="20"/>
      <c r="FM41" s="20"/>
      <c r="FN41" s="20"/>
      <c r="FO41" s="20"/>
      <c r="FP41" s="20"/>
      <c r="FQ41" s="20"/>
      <c r="FR41" s="20"/>
      <c r="FS41" s="20"/>
      <c r="FT41" s="20"/>
      <c r="FU41" s="20"/>
      <c r="FV41" s="20"/>
      <c r="FW41" s="20"/>
      <c r="FX41" s="20"/>
      <c r="FY41" s="20"/>
      <c r="FZ41" s="20"/>
      <c r="GA41" s="20"/>
      <c r="GB41" s="20"/>
      <c r="GC41" s="20"/>
      <c r="GD41" s="20"/>
      <c r="GE41" s="20"/>
      <c r="GF41" s="20"/>
      <c r="GG41" s="20"/>
      <c r="GH41" s="20"/>
      <c r="GI41" s="20"/>
      <c r="GJ41" s="20"/>
      <c r="GK41" s="20"/>
      <c r="GL41" s="20"/>
      <c r="GM41" s="20"/>
      <c r="GN41" s="20"/>
      <c r="GO41" s="20"/>
      <c r="GP41" s="20"/>
      <c r="GQ41" s="20"/>
      <c r="GR41" s="20"/>
      <c r="GS41" s="20"/>
      <c r="GT41" s="20"/>
      <c r="GU41" s="20"/>
      <c r="GV41" s="20"/>
      <c r="GW41" s="20"/>
      <c r="GX41" s="20"/>
      <c r="GY41" s="20"/>
      <c r="GZ41" s="20"/>
      <c r="HA41" s="20"/>
      <c r="HB41" s="20"/>
      <c r="HC41" s="20"/>
      <c r="HD41" s="20"/>
      <c r="HE41" s="20"/>
      <c r="HF41" s="20"/>
      <c r="HG41" s="20"/>
      <c r="HH41" s="20"/>
      <c r="HI41" s="20"/>
      <c r="HJ41" s="20"/>
      <c r="HK41" s="20"/>
      <c r="HL41" s="20"/>
      <c r="HM41" s="20"/>
      <c r="HN41" s="20"/>
      <c r="HO41" s="20"/>
      <c r="HP41" s="20"/>
      <c r="HQ41" s="20"/>
      <c r="HR41" s="20"/>
      <c r="HS41" s="20"/>
      <c r="HT41" s="20"/>
      <c r="HU41" s="20"/>
      <c r="HV41" s="20"/>
      <c r="HW41" s="20"/>
      <c r="HX41" s="20"/>
      <c r="HY41" s="20"/>
      <c r="HZ41" s="20"/>
      <c r="IA41" s="20"/>
      <c r="IB41" s="20"/>
    </row>
    <row r="42" spans="1:236" ht="16.5" customHeight="1">
      <c r="A42" s="23"/>
      <c r="B42" s="26" t="s">
        <v>237</v>
      </c>
      <c r="C42" s="55"/>
      <c r="D42" s="56">
        <v>92580</v>
      </c>
      <c r="E42" s="56">
        <v>92580</v>
      </c>
      <c r="F42" s="56">
        <v>24330</v>
      </c>
      <c r="G42" s="45">
        <v>23683</v>
      </c>
      <c r="H42" s="45">
        <v>7956</v>
      </c>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c r="BT42" s="20"/>
      <c r="BU42" s="20"/>
      <c r="BV42" s="20"/>
      <c r="BW42" s="20"/>
      <c r="BX42" s="20"/>
      <c r="BY42" s="20"/>
      <c r="BZ42" s="20"/>
      <c r="CA42" s="20"/>
      <c r="CB42" s="20"/>
      <c r="CC42" s="20"/>
      <c r="CD42" s="20"/>
      <c r="CE42" s="20"/>
      <c r="CF42" s="20"/>
      <c r="CG42" s="20"/>
      <c r="CH42" s="20"/>
      <c r="CI42" s="20"/>
      <c r="CJ42" s="20"/>
      <c r="CK42" s="20"/>
      <c r="CL42" s="20"/>
      <c r="CM42" s="20"/>
      <c r="CN42" s="20"/>
      <c r="CO42" s="20"/>
      <c r="CP42" s="20"/>
      <c r="CQ42" s="20"/>
      <c r="CR42" s="20"/>
      <c r="CS42" s="20"/>
      <c r="CT42" s="20"/>
      <c r="CU42" s="20"/>
      <c r="CV42" s="20"/>
      <c r="CW42" s="20"/>
      <c r="CX42" s="20"/>
      <c r="CY42" s="20"/>
      <c r="CZ42" s="20"/>
      <c r="DA42" s="20"/>
      <c r="DB42" s="20"/>
      <c r="DC42" s="20"/>
      <c r="DD42" s="20"/>
      <c r="DE42" s="20"/>
      <c r="DF42" s="20"/>
      <c r="DG42" s="20"/>
      <c r="DH42" s="20"/>
      <c r="DI42" s="20"/>
      <c r="DJ42" s="20"/>
      <c r="DK42" s="20"/>
      <c r="DL42" s="20"/>
      <c r="DM42" s="20"/>
      <c r="DN42" s="20"/>
      <c r="DO42" s="20"/>
      <c r="DP42" s="20"/>
      <c r="DQ42" s="20"/>
      <c r="DR42" s="20"/>
      <c r="DS42" s="20"/>
      <c r="DT42" s="20"/>
      <c r="DU42" s="20"/>
      <c r="DV42" s="20"/>
      <c r="DW42" s="20"/>
      <c r="DX42" s="20"/>
      <c r="DY42" s="20"/>
      <c r="DZ42" s="20"/>
      <c r="EA42" s="20"/>
      <c r="EB42" s="20"/>
      <c r="EC42" s="20"/>
      <c r="ED42" s="20"/>
      <c r="EE42" s="20"/>
      <c r="EF42" s="20"/>
      <c r="EG42" s="20"/>
      <c r="EH42" s="20"/>
      <c r="EI42" s="20"/>
      <c r="EJ42" s="20"/>
      <c r="EK42" s="20"/>
      <c r="EL42" s="20"/>
      <c r="EM42" s="20"/>
      <c r="EN42" s="20"/>
      <c r="EO42" s="20"/>
      <c r="EP42" s="20"/>
      <c r="EQ42" s="20"/>
      <c r="ER42" s="20"/>
      <c r="ES42" s="20"/>
      <c r="ET42" s="20"/>
      <c r="EU42" s="20"/>
      <c r="EV42" s="20"/>
      <c r="EW42" s="20"/>
      <c r="EX42" s="20"/>
      <c r="EY42" s="20"/>
      <c r="EZ42" s="20"/>
      <c r="FA42" s="20"/>
      <c r="FB42" s="20"/>
      <c r="FC42" s="20"/>
      <c r="FD42" s="20"/>
      <c r="FE42" s="20"/>
      <c r="FF42" s="20"/>
      <c r="FG42" s="20"/>
      <c r="FH42" s="20"/>
      <c r="FI42" s="20"/>
      <c r="FJ42" s="20"/>
      <c r="FK42" s="20"/>
      <c r="FL42" s="20"/>
      <c r="FM42" s="20"/>
      <c r="FN42" s="20"/>
      <c r="FO42" s="20"/>
      <c r="FP42" s="20"/>
      <c r="FQ42" s="20"/>
      <c r="FR42" s="20"/>
      <c r="FS42" s="20"/>
      <c r="FT42" s="20"/>
      <c r="FU42" s="20"/>
      <c r="FV42" s="20"/>
      <c r="FW42" s="20"/>
      <c r="FX42" s="20"/>
      <c r="FY42" s="20"/>
      <c r="FZ42" s="20"/>
      <c r="GA42" s="20"/>
      <c r="GB42" s="20"/>
      <c r="GC42" s="20"/>
      <c r="GD42" s="20"/>
      <c r="GE42" s="20"/>
      <c r="GF42" s="20"/>
      <c r="GG42" s="20"/>
      <c r="GH42" s="20"/>
      <c r="GI42" s="20"/>
      <c r="GJ42" s="20"/>
      <c r="GK42" s="20"/>
      <c r="GL42" s="20"/>
      <c r="GM42" s="20"/>
      <c r="GN42" s="20"/>
      <c r="GO42" s="20"/>
      <c r="GP42" s="20"/>
      <c r="GQ42" s="20"/>
      <c r="GR42" s="20"/>
      <c r="GS42" s="20"/>
      <c r="GT42" s="20"/>
      <c r="GU42" s="20"/>
      <c r="GV42" s="20"/>
      <c r="GW42" s="20"/>
      <c r="GX42" s="20"/>
      <c r="GY42" s="20"/>
      <c r="GZ42" s="20"/>
      <c r="HA42" s="20"/>
      <c r="HB42" s="20"/>
      <c r="HC42" s="20"/>
      <c r="HD42" s="20"/>
      <c r="HE42" s="20"/>
      <c r="HF42" s="20"/>
      <c r="HG42" s="20"/>
      <c r="HH42" s="20"/>
      <c r="HI42" s="20"/>
      <c r="HJ42" s="20"/>
      <c r="HK42" s="20"/>
      <c r="HL42" s="20"/>
      <c r="HM42" s="20"/>
      <c r="HN42" s="20"/>
      <c r="HO42" s="20"/>
      <c r="HP42" s="20"/>
      <c r="HQ42" s="20"/>
      <c r="HR42" s="20"/>
      <c r="HS42" s="20"/>
      <c r="HT42" s="20"/>
      <c r="HU42" s="20"/>
      <c r="HV42" s="20"/>
      <c r="HW42" s="20"/>
      <c r="HX42" s="20"/>
      <c r="HY42" s="20"/>
      <c r="HZ42" s="20"/>
      <c r="IA42" s="20"/>
      <c r="IB42" s="20"/>
    </row>
    <row r="43" spans="1:236" ht="16.5" customHeight="1">
      <c r="A43" s="23"/>
      <c r="B43" s="26" t="s">
        <v>238</v>
      </c>
      <c r="C43" s="55"/>
      <c r="D43" s="56"/>
      <c r="E43" s="56"/>
      <c r="F43" s="56"/>
      <c r="G43" s="45"/>
      <c r="H43" s="45"/>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c r="BT43" s="20"/>
      <c r="BU43" s="20"/>
      <c r="BV43" s="20"/>
      <c r="BW43" s="20"/>
      <c r="BX43" s="20"/>
      <c r="BY43" s="20"/>
      <c r="BZ43" s="20"/>
      <c r="CA43" s="20"/>
      <c r="CB43" s="20"/>
      <c r="CC43" s="20"/>
      <c r="CD43" s="20"/>
      <c r="CE43" s="20"/>
      <c r="CF43" s="20"/>
      <c r="CG43" s="20"/>
      <c r="CH43" s="20"/>
      <c r="CI43" s="20"/>
      <c r="CJ43" s="20"/>
      <c r="CK43" s="20"/>
      <c r="CL43" s="20"/>
      <c r="CM43" s="20"/>
      <c r="CN43" s="20"/>
      <c r="CO43" s="20"/>
      <c r="CP43" s="20"/>
      <c r="CQ43" s="20"/>
      <c r="CR43" s="20"/>
      <c r="CS43" s="20"/>
      <c r="CT43" s="20"/>
      <c r="CU43" s="20"/>
      <c r="CV43" s="20"/>
      <c r="CW43" s="20"/>
      <c r="CX43" s="20"/>
      <c r="CY43" s="20"/>
      <c r="CZ43" s="20"/>
      <c r="DA43" s="20"/>
      <c r="DB43" s="20"/>
      <c r="DC43" s="20"/>
      <c r="DD43" s="20"/>
      <c r="DE43" s="20"/>
      <c r="DF43" s="20"/>
      <c r="DG43" s="20"/>
      <c r="DH43" s="20"/>
      <c r="DI43" s="20"/>
      <c r="DJ43" s="20"/>
      <c r="DK43" s="20"/>
      <c r="DL43" s="20"/>
      <c r="DM43" s="20"/>
      <c r="DN43" s="20"/>
      <c r="DO43" s="20"/>
      <c r="DP43" s="20"/>
      <c r="DQ43" s="20"/>
      <c r="DR43" s="20"/>
      <c r="DS43" s="20"/>
      <c r="DT43" s="20"/>
      <c r="DU43" s="20"/>
      <c r="DV43" s="20"/>
      <c r="DW43" s="20"/>
      <c r="DX43" s="20"/>
      <c r="DY43" s="20"/>
      <c r="DZ43" s="20"/>
      <c r="EA43" s="20"/>
      <c r="EB43" s="20"/>
      <c r="EC43" s="20"/>
      <c r="ED43" s="20"/>
      <c r="EE43" s="20"/>
      <c r="EF43" s="20"/>
      <c r="EG43" s="20"/>
      <c r="EH43" s="20"/>
      <c r="EI43" s="20"/>
      <c r="EJ43" s="20"/>
      <c r="EK43" s="20"/>
      <c r="EL43" s="20"/>
      <c r="EM43" s="20"/>
      <c r="EN43" s="20"/>
      <c r="EO43" s="20"/>
      <c r="EP43" s="20"/>
      <c r="EQ43" s="20"/>
      <c r="ER43" s="20"/>
      <c r="ES43" s="20"/>
      <c r="ET43" s="20"/>
      <c r="EU43" s="20"/>
      <c r="EV43" s="20"/>
      <c r="EW43" s="20"/>
      <c r="EX43" s="20"/>
      <c r="EY43" s="20"/>
      <c r="EZ43" s="20"/>
      <c r="FA43" s="20"/>
      <c r="FB43" s="20"/>
      <c r="FC43" s="20"/>
      <c r="FD43" s="20"/>
      <c r="FE43" s="20"/>
      <c r="FF43" s="20"/>
      <c r="FG43" s="20"/>
      <c r="FH43" s="20"/>
      <c r="FI43" s="20"/>
      <c r="FJ43" s="20"/>
      <c r="FK43" s="20"/>
      <c r="FL43" s="20"/>
      <c r="FM43" s="20"/>
      <c r="FN43" s="20"/>
      <c r="FO43" s="20"/>
      <c r="FP43" s="20"/>
      <c r="FQ43" s="20"/>
      <c r="FR43" s="20"/>
      <c r="FS43" s="20"/>
      <c r="FT43" s="20"/>
      <c r="FU43" s="20"/>
      <c r="FV43" s="20"/>
      <c r="FW43" s="20"/>
      <c r="FX43" s="20"/>
      <c r="FY43" s="20"/>
      <c r="FZ43" s="20"/>
      <c r="GA43" s="20"/>
      <c r="GB43" s="20"/>
      <c r="GC43" s="20"/>
      <c r="GD43" s="20"/>
      <c r="GE43" s="20"/>
      <c r="GF43" s="20"/>
      <c r="GG43" s="20"/>
      <c r="GH43" s="20"/>
      <c r="GI43" s="20"/>
      <c r="GJ43" s="20"/>
      <c r="GK43" s="20"/>
      <c r="GL43" s="20"/>
      <c r="GM43" s="20"/>
      <c r="GN43" s="20"/>
      <c r="GO43" s="20"/>
      <c r="GP43" s="20"/>
      <c r="GQ43" s="20"/>
      <c r="GR43" s="20"/>
      <c r="GS43" s="20"/>
      <c r="GT43" s="20"/>
      <c r="GU43" s="20"/>
      <c r="GV43" s="20"/>
      <c r="GW43" s="20"/>
      <c r="GX43" s="20"/>
      <c r="GY43" s="20"/>
      <c r="GZ43" s="20"/>
      <c r="HA43" s="20"/>
      <c r="HB43" s="20"/>
      <c r="HC43" s="20"/>
      <c r="HD43" s="20"/>
      <c r="HE43" s="20"/>
      <c r="HF43" s="20"/>
      <c r="HG43" s="20"/>
      <c r="HH43" s="20"/>
      <c r="HI43" s="20"/>
      <c r="HJ43" s="20"/>
      <c r="HK43" s="20"/>
      <c r="HL43" s="20"/>
      <c r="HM43" s="20"/>
      <c r="HN43" s="20"/>
      <c r="HO43" s="20"/>
      <c r="HP43" s="20"/>
      <c r="HQ43" s="20"/>
      <c r="HR43" s="20"/>
      <c r="HS43" s="20"/>
      <c r="HT43" s="20"/>
      <c r="HU43" s="20"/>
      <c r="HV43" s="20"/>
      <c r="HW43" s="20"/>
      <c r="HX43" s="20"/>
      <c r="HY43" s="20"/>
      <c r="HZ43" s="20"/>
      <c r="IA43" s="20"/>
      <c r="IB43" s="20"/>
    </row>
    <row r="44" spans="1:236" ht="16.5" customHeight="1">
      <c r="A44" s="18" t="s">
        <v>239</v>
      </c>
      <c r="B44" s="21" t="s">
        <v>189</v>
      </c>
      <c r="C44" s="54">
        <f t="shared" ref="C44:H44" si="19">+C45+C59+C58+C61+C64+C66+C67+C69+C65+C68</f>
        <v>0</v>
      </c>
      <c r="D44" s="54">
        <f t="shared" si="19"/>
        <v>120037930</v>
      </c>
      <c r="E44" s="54">
        <f t="shared" si="19"/>
        <v>120716930</v>
      </c>
      <c r="F44" s="54">
        <f t="shared" si="19"/>
        <v>90686720</v>
      </c>
      <c r="G44" s="54">
        <f t="shared" si="19"/>
        <v>90662062</v>
      </c>
      <c r="H44" s="54">
        <f t="shared" si="19"/>
        <v>29782759</v>
      </c>
    </row>
    <row r="45" spans="1:236" ht="16.5" customHeight="1">
      <c r="A45" s="18" t="s">
        <v>240</v>
      </c>
      <c r="B45" s="21" t="s">
        <v>241</v>
      </c>
      <c r="C45" s="54">
        <f t="shared" ref="C45:H45" si="20">+C46+C47+C48+C49+C50+C51+C52+C53+C55</f>
        <v>0</v>
      </c>
      <c r="D45" s="54">
        <f t="shared" si="20"/>
        <v>120023930</v>
      </c>
      <c r="E45" s="54">
        <f t="shared" si="20"/>
        <v>120702930</v>
      </c>
      <c r="F45" s="54">
        <f t="shared" si="20"/>
        <v>90685270</v>
      </c>
      <c r="G45" s="54">
        <f t="shared" si="20"/>
        <v>90660726</v>
      </c>
      <c r="H45" s="54">
        <f t="shared" si="20"/>
        <v>29781831</v>
      </c>
    </row>
    <row r="46" spans="1:236" s="20" customFormat="1" ht="16.5" customHeight="1">
      <c r="A46" s="23" t="s">
        <v>242</v>
      </c>
      <c r="B46" s="25" t="s">
        <v>243</v>
      </c>
      <c r="C46" s="55"/>
      <c r="D46" s="56">
        <v>22000</v>
      </c>
      <c r="E46" s="56">
        <v>22000</v>
      </c>
      <c r="F46" s="56">
        <v>5000</v>
      </c>
      <c r="G46" s="45">
        <v>4984</v>
      </c>
      <c r="H46" s="45">
        <v>1970</v>
      </c>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row>
    <row r="47" spans="1:236" s="20" customFormat="1" ht="16.5" customHeight="1">
      <c r="A47" s="23" t="s">
        <v>244</v>
      </c>
      <c r="B47" s="25" t="s">
        <v>245</v>
      </c>
      <c r="C47" s="55"/>
      <c r="D47" s="56">
        <v>3000</v>
      </c>
      <c r="E47" s="56">
        <v>3000</v>
      </c>
      <c r="F47" s="56">
        <v>750</v>
      </c>
      <c r="G47" s="45">
        <v>749</v>
      </c>
      <c r="H47" s="45">
        <v>0</v>
      </c>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row>
    <row r="48" spans="1:236" ht="16.5" customHeight="1">
      <c r="A48" s="23" t="s">
        <v>246</v>
      </c>
      <c r="B48" s="25" t="s">
        <v>247</v>
      </c>
      <c r="C48" s="55"/>
      <c r="D48" s="56">
        <v>78000</v>
      </c>
      <c r="E48" s="56">
        <v>78000</v>
      </c>
      <c r="F48" s="56">
        <v>24000</v>
      </c>
      <c r="G48" s="45">
        <v>24000</v>
      </c>
      <c r="H48" s="45">
        <v>8838</v>
      </c>
    </row>
    <row r="49" spans="1:236" ht="16.5" customHeight="1">
      <c r="A49" s="23" t="s">
        <v>248</v>
      </c>
      <c r="B49" s="25" t="s">
        <v>249</v>
      </c>
      <c r="C49" s="55"/>
      <c r="D49" s="56">
        <v>4000</v>
      </c>
      <c r="E49" s="56">
        <v>4000</v>
      </c>
      <c r="F49" s="56">
        <v>1500</v>
      </c>
      <c r="G49" s="45">
        <v>763</v>
      </c>
      <c r="H49" s="45">
        <v>223</v>
      </c>
    </row>
    <row r="50" spans="1:236" ht="16.5" customHeight="1">
      <c r="A50" s="23" t="s">
        <v>250</v>
      </c>
      <c r="B50" s="25" t="s">
        <v>251</v>
      </c>
      <c r="C50" s="55"/>
      <c r="D50" s="56">
        <v>14000</v>
      </c>
      <c r="E50" s="56">
        <v>14000</v>
      </c>
      <c r="F50" s="56">
        <v>0</v>
      </c>
      <c r="G50" s="45"/>
      <c r="H50" s="45"/>
    </row>
    <row r="51" spans="1:236" ht="16.5" customHeight="1">
      <c r="A51" s="23" t="s">
        <v>252</v>
      </c>
      <c r="B51" s="25" t="s">
        <v>253</v>
      </c>
      <c r="C51" s="55"/>
      <c r="D51" s="56"/>
      <c r="E51" s="56"/>
      <c r="F51" s="56"/>
      <c r="G51" s="45"/>
      <c r="H51" s="45"/>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c r="BT51" s="20"/>
      <c r="BU51" s="20"/>
      <c r="BV51" s="20"/>
      <c r="BW51" s="20"/>
      <c r="BX51" s="20"/>
      <c r="BY51" s="20"/>
      <c r="BZ51" s="20"/>
      <c r="CA51" s="20"/>
      <c r="CB51" s="20"/>
      <c r="CC51" s="20"/>
      <c r="CD51" s="20"/>
      <c r="CE51" s="20"/>
      <c r="CF51" s="20"/>
      <c r="CG51" s="20"/>
      <c r="CH51" s="20"/>
      <c r="CI51" s="20"/>
      <c r="CJ51" s="20"/>
      <c r="CK51" s="20"/>
      <c r="CL51" s="20"/>
      <c r="CM51" s="20"/>
      <c r="CN51" s="20"/>
      <c r="CO51" s="20"/>
      <c r="CP51" s="20"/>
      <c r="CQ51" s="20"/>
      <c r="CR51" s="20"/>
      <c r="CS51" s="20"/>
      <c r="CT51" s="20"/>
      <c r="CU51" s="20"/>
      <c r="CV51" s="20"/>
      <c r="CW51" s="20"/>
      <c r="CX51" s="20"/>
      <c r="CY51" s="20"/>
      <c r="CZ51" s="20"/>
      <c r="DA51" s="20"/>
      <c r="DB51" s="20"/>
      <c r="DC51" s="20"/>
      <c r="DD51" s="20"/>
      <c r="DE51" s="20"/>
      <c r="DF51" s="20"/>
      <c r="DG51" s="20"/>
      <c r="DH51" s="20"/>
      <c r="DI51" s="20"/>
      <c r="DJ51" s="20"/>
      <c r="DK51" s="20"/>
      <c r="DL51" s="20"/>
      <c r="DM51" s="20"/>
      <c r="DN51" s="20"/>
      <c r="DO51" s="20"/>
      <c r="DP51" s="20"/>
      <c r="DQ51" s="20"/>
      <c r="DR51" s="20"/>
      <c r="DS51" s="20"/>
      <c r="DT51" s="20"/>
      <c r="DU51" s="20"/>
      <c r="DV51" s="20"/>
      <c r="DW51" s="20"/>
      <c r="DX51" s="20"/>
      <c r="DY51" s="20"/>
      <c r="DZ51" s="20"/>
      <c r="EA51" s="20"/>
      <c r="EB51" s="20"/>
      <c r="EC51" s="20"/>
      <c r="ED51" s="20"/>
      <c r="EE51" s="20"/>
      <c r="EF51" s="20"/>
      <c r="EG51" s="20"/>
      <c r="EH51" s="20"/>
      <c r="EI51" s="20"/>
      <c r="EJ51" s="20"/>
      <c r="EK51" s="20"/>
      <c r="EL51" s="20"/>
      <c r="EM51" s="20"/>
      <c r="EN51" s="20"/>
      <c r="EO51" s="20"/>
      <c r="EP51" s="20"/>
      <c r="EQ51" s="20"/>
      <c r="ER51" s="20"/>
      <c r="ES51" s="20"/>
      <c r="ET51" s="20"/>
      <c r="EU51" s="20"/>
      <c r="EV51" s="20"/>
      <c r="EW51" s="20"/>
      <c r="EX51" s="20"/>
      <c r="EY51" s="20"/>
      <c r="EZ51" s="20"/>
      <c r="FA51" s="20"/>
      <c r="FB51" s="20"/>
      <c r="FC51" s="20"/>
      <c r="FD51" s="20"/>
      <c r="FE51" s="20"/>
      <c r="FF51" s="20"/>
      <c r="FG51" s="20"/>
      <c r="FH51" s="20"/>
      <c r="FI51" s="20"/>
      <c r="FJ51" s="20"/>
      <c r="FK51" s="20"/>
      <c r="FL51" s="20"/>
      <c r="FM51" s="20"/>
      <c r="FN51" s="20"/>
      <c r="FO51" s="20"/>
      <c r="FP51" s="20"/>
      <c r="FQ51" s="20"/>
      <c r="FR51" s="20"/>
      <c r="FS51" s="20"/>
      <c r="FT51" s="20"/>
      <c r="FU51" s="20"/>
      <c r="FV51" s="20"/>
      <c r="FW51" s="20"/>
      <c r="FX51" s="20"/>
      <c r="FY51" s="20"/>
      <c r="FZ51" s="20"/>
      <c r="GA51" s="20"/>
      <c r="GB51" s="20"/>
      <c r="GC51" s="20"/>
      <c r="GD51" s="20"/>
      <c r="GE51" s="20"/>
      <c r="GF51" s="20"/>
      <c r="GG51" s="20"/>
      <c r="GH51" s="20"/>
      <c r="GI51" s="20"/>
      <c r="GJ51" s="20"/>
      <c r="GK51" s="20"/>
      <c r="GL51" s="20"/>
      <c r="GM51" s="20"/>
      <c r="GN51" s="20"/>
      <c r="GO51" s="20"/>
      <c r="GP51" s="20"/>
      <c r="GQ51" s="20"/>
      <c r="GR51" s="20"/>
      <c r="GS51" s="20"/>
      <c r="GT51" s="20"/>
      <c r="GU51" s="20"/>
      <c r="GV51" s="20"/>
      <c r="GW51" s="20"/>
      <c r="GX51" s="20"/>
      <c r="GY51" s="20"/>
      <c r="GZ51" s="20"/>
      <c r="HA51" s="20"/>
      <c r="HB51" s="20"/>
      <c r="HC51" s="20"/>
      <c r="HD51" s="20"/>
      <c r="HE51" s="20"/>
      <c r="HF51" s="20"/>
      <c r="HG51" s="20"/>
      <c r="HH51" s="20"/>
      <c r="HI51" s="20"/>
      <c r="HJ51" s="20"/>
      <c r="HK51" s="20"/>
      <c r="HL51" s="20"/>
      <c r="HM51" s="20"/>
      <c r="HN51" s="20"/>
      <c r="HO51" s="20"/>
      <c r="HP51" s="20"/>
      <c r="HQ51" s="20"/>
      <c r="HR51" s="20"/>
      <c r="HS51" s="20"/>
      <c r="HT51" s="20"/>
      <c r="HU51" s="20"/>
      <c r="HV51" s="20"/>
      <c r="HW51" s="20"/>
      <c r="HX51" s="20"/>
      <c r="HY51" s="20"/>
      <c r="HZ51" s="20"/>
      <c r="IA51" s="20"/>
      <c r="IB51" s="20"/>
    </row>
    <row r="52" spans="1:236" ht="16.5" customHeight="1">
      <c r="A52" s="23" t="s">
        <v>254</v>
      </c>
      <c r="B52" s="25" t="s">
        <v>255</v>
      </c>
      <c r="C52" s="55"/>
      <c r="D52" s="56">
        <v>52000</v>
      </c>
      <c r="E52" s="56">
        <v>52000</v>
      </c>
      <c r="F52" s="56">
        <v>17000</v>
      </c>
      <c r="G52" s="45">
        <v>15530</v>
      </c>
      <c r="H52" s="45">
        <v>5899</v>
      </c>
      <c r="I52" s="27"/>
      <c r="J52" s="27"/>
      <c r="K52" s="27"/>
      <c r="L52" s="27"/>
      <c r="M52" s="27"/>
      <c r="N52" s="27"/>
      <c r="O52" s="27"/>
      <c r="P52" s="27"/>
      <c r="Q52" s="27"/>
      <c r="R52" s="27"/>
      <c r="S52" s="27"/>
      <c r="T52" s="27"/>
      <c r="U52" s="27"/>
      <c r="V52" s="27"/>
      <c r="W52" s="27"/>
      <c r="X52" s="27"/>
      <c r="Y52" s="27"/>
      <c r="Z52" s="27"/>
      <c r="AA52" s="27"/>
      <c r="AB52" s="27"/>
      <c r="AC52" s="27"/>
      <c r="AD52" s="27"/>
      <c r="AE52" s="27"/>
      <c r="AF52" s="27"/>
      <c r="AG52" s="27"/>
      <c r="AH52" s="27"/>
      <c r="AI52" s="27"/>
      <c r="AJ52" s="27"/>
      <c r="AK52" s="27"/>
      <c r="AL52" s="27"/>
      <c r="AM52" s="27"/>
      <c r="AN52" s="27"/>
      <c r="AO52" s="27"/>
      <c r="AP52" s="27"/>
      <c r="AQ52" s="27"/>
      <c r="AR52" s="27"/>
      <c r="AS52" s="27"/>
      <c r="AT52" s="27"/>
      <c r="AU52" s="27"/>
      <c r="AV52" s="27"/>
      <c r="AW52" s="27"/>
      <c r="AX52" s="27"/>
      <c r="AY52" s="27"/>
      <c r="AZ52" s="27"/>
      <c r="BA52" s="27"/>
      <c r="BB52" s="27"/>
      <c r="BC52" s="27"/>
      <c r="BD52" s="27"/>
      <c r="BE52" s="27"/>
      <c r="BF52" s="27"/>
      <c r="BG52" s="27"/>
      <c r="BH52" s="27"/>
      <c r="BI52" s="27"/>
      <c r="BJ52" s="27"/>
      <c r="BK52" s="27"/>
      <c r="BL52" s="27"/>
      <c r="BM52" s="27"/>
      <c r="BN52" s="27"/>
      <c r="BO52" s="27"/>
      <c r="BP52" s="27"/>
      <c r="BQ52" s="27"/>
      <c r="BR52" s="27"/>
      <c r="BS52" s="27"/>
      <c r="BT52" s="27"/>
      <c r="BU52" s="27"/>
      <c r="BV52" s="27"/>
      <c r="BW52" s="27"/>
      <c r="BX52" s="27"/>
      <c r="BY52" s="27"/>
      <c r="BZ52" s="27"/>
      <c r="CA52" s="27"/>
      <c r="CB52" s="27"/>
      <c r="CC52" s="27"/>
      <c r="CD52" s="27"/>
      <c r="CE52" s="27"/>
      <c r="CF52" s="27"/>
      <c r="CG52" s="27"/>
      <c r="CH52" s="27"/>
      <c r="CI52" s="27"/>
      <c r="CJ52" s="27"/>
      <c r="CK52" s="27"/>
      <c r="CL52" s="27"/>
      <c r="CM52" s="27"/>
      <c r="CN52" s="27"/>
      <c r="CO52" s="27"/>
      <c r="CP52" s="27"/>
      <c r="CQ52" s="27"/>
      <c r="CR52" s="27"/>
      <c r="CS52" s="27"/>
      <c r="CT52" s="27"/>
      <c r="CU52" s="27"/>
      <c r="CV52" s="27"/>
      <c r="CW52" s="27"/>
      <c r="CX52" s="27"/>
      <c r="CY52" s="27"/>
      <c r="CZ52" s="27"/>
      <c r="DA52" s="27"/>
      <c r="DB52" s="27"/>
      <c r="DC52" s="27"/>
      <c r="DD52" s="27"/>
      <c r="DE52" s="27"/>
      <c r="DF52" s="27"/>
      <c r="DG52" s="27"/>
      <c r="DH52" s="27"/>
      <c r="DI52" s="27"/>
      <c r="DJ52" s="27"/>
      <c r="DK52" s="27"/>
      <c r="DL52" s="27"/>
      <c r="DM52" s="27"/>
      <c r="DN52" s="27"/>
      <c r="DO52" s="27"/>
      <c r="DP52" s="27"/>
      <c r="DQ52" s="27"/>
      <c r="DR52" s="27"/>
      <c r="DS52" s="27"/>
      <c r="DT52" s="27"/>
      <c r="DU52" s="27"/>
      <c r="DV52" s="27"/>
      <c r="DW52" s="27"/>
      <c r="DX52" s="27"/>
      <c r="DY52" s="27"/>
      <c r="DZ52" s="27"/>
      <c r="EA52" s="27"/>
      <c r="EB52" s="27"/>
      <c r="EC52" s="27"/>
      <c r="ED52" s="27"/>
      <c r="EE52" s="27"/>
      <c r="EF52" s="27"/>
      <c r="EG52" s="27"/>
      <c r="EH52" s="27"/>
      <c r="EI52" s="27"/>
      <c r="EJ52" s="27"/>
      <c r="EK52" s="27"/>
      <c r="EL52" s="27"/>
      <c r="EM52" s="27"/>
      <c r="EN52" s="27"/>
      <c r="EO52" s="27"/>
      <c r="EP52" s="27"/>
      <c r="EQ52" s="27"/>
      <c r="ER52" s="27"/>
      <c r="ES52" s="27"/>
      <c r="ET52" s="27"/>
      <c r="EU52" s="27"/>
      <c r="EV52" s="27"/>
      <c r="EW52" s="27"/>
      <c r="EX52" s="27"/>
      <c r="EY52" s="27"/>
      <c r="EZ52" s="27"/>
      <c r="FA52" s="27"/>
      <c r="FB52" s="27"/>
      <c r="FC52" s="27"/>
      <c r="FD52" s="27"/>
      <c r="FE52" s="27"/>
      <c r="FF52" s="27"/>
      <c r="FG52" s="27"/>
      <c r="FH52" s="27"/>
      <c r="FI52" s="27"/>
      <c r="FJ52" s="27"/>
      <c r="FK52" s="27"/>
      <c r="FL52" s="27"/>
      <c r="FM52" s="27"/>
      <c r="FN52" s="27"/>
      <c r="FO52" s="27"/>
      <c r="FP52" s="27"/>
      <c r="FQ52" s="27"/>
      <c r="FR52" s="27"/>
      <c r="FS52" s="27"/>
      <c r="FT52" s="27"/>
      <c r="FU52" s="27"/>
      <c r="FV52" s="27"/>
      <c r="FW52" s="27"/>
      <c r="FX52" s="27"/>
      <c r="FY52" s="27"/>
      <c r="FZ52" s="27"/>
      <c r="GA52" s="27"/>
      <c r="GB52" s="27"/>
      <c r="GC52" s="27"/>
      <c r="GD52" s="27"/>
      <c r="GE52" s="27"/>
      <c r="GF52" s="27"/>
      <c r="GG52" s="27"/>
      <c r="GH52" s="27"/>
      <c r="GI52" s="27"/>
      <c r="GJ52" s="27"/>
      <c r="GK52" s="27"/>
      <c r="GL52" s="27"/>
      <c r="GM52" s="27"/>
      <c r="GN52" s="27"/>
      <c r="GO52" s="27"/>
      <c r="GP52" s="27"/>
      <c r="GQ52" s="27"/>
      <c r="GR52" s="27"/>
      <c r="GS52" s="27"/>
      <c r="GT52" s="27"/>
      <c r="GU52" s="27"/>
      <c r="GV52" s="27"/>
      <c r="GW52" s="27"/>
      <c r="GX52" s="27"/>
      <c r="GY52" s="27"/>
      <c r="GZ52" s="27"/>
      <c r="HA52" s="27"/>
      <c r="HB52" s="27"/>
      <c r="HC52" s="27"/>
      <c r="HD52" s="27"/>
      <c r="HE52" s="27"/>
      <c r="HF52" s="27"/>
      <c r="HG52" s="27"/>
      <c r="HH52" s="27"/>
      <c r="HI52" s="27"/>
      <c r="HJ52" s="27"/>
      <c r="HK52" s="27"/>
      <c r="HL52" s="27"/>
      <c r="HM52" s="27"/>
      <c r="HN52" s="27"/>
      <c r="HO52" s="27"/>
      <c r="HP52" s="27"/>
      <c r="HQ52" s="27"/>
      <c r="HR52" s="27"/>
      <c r="HS52" s="27"/>
      <c r="HT52" s="27"/>
      <c r="HU52" s="27"/>
      <c r="HV52" s="27"/>
      <c r="HW52" s="27"/>
      <c r="HX52" s="27"/>
      <c r="HY52" s="27"/>
      <c r="HZ52" s="27"/>
      <c r="IA52" s="27"/>
      <c r="IB52" s="27"/>
    </row>
    <row r="53" spans="1:236" ht="16.5" customHeight="1">
      <c r="A53" s="18" t="s">
        <v>256</v>
      </c>
      <c r="B53" s="21" t="s">
        <v>257</v>
      </c>
      <c r="C53" s="57">
        <f t="shared" ref="C53:H53" si="21">+C54+C89</f>
        <v>0</v>
      </c>
      <c r="D53" s="57">
        <f t="shared" si="21"/>
        <v>119713930</v>
      </c>
      <c r="E53" s="57">
        <f t="shared" si="21"/>
        <v>120392930</v>
      </c>
      <c r="F53" s="57">
        <f t="shared" si="21"/>
        <v>90599520</v>
      </c>
      <c r="G53" s="57">
        <f t="shared" si="21"/>
        <v>90577871</v>
      </c>
      <c r="H53" s="57">
        <f t="shared" si="21"/>
        <v>29747484</v>
      </c>
    </row>
    <row r="54" spans="1:236" ht="16.5" customHeight="1">
      <c r="A54" s="28"/>
      <c r="B54" s="29" t="s">
        <v>258</v>
      </c>
      <c r="C54" s="58"/>
      <c r="D54" s="56">
        <v>99000</v>
      </c>
      <c r="E54" s="56">
        <v>99000</v>
      </c>
      <c r="F54" s="56">
        <v>24000</v>
      </c>
      <c r="G54" s="45">
        <v>24000</v>
      </c>
      <c r="H54" s="45">
        <v>2271</v>
      </c>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c r="BL54" s="20"/>
      <c r="BM54" s="20"/>
      <c r="BN54" s="20"/>
      <c r="BO54" s="20"/>
      <c r="BP54" s="20"/>
      <c r="BQ54" s="20"/>
      <c r="BR54" s="20"/>
      <c r="BS54" s="20"/>
      <c r="BT54" s="20"/>
      <c r="BU54" s="20"/>
      <c r="BV54" s="20"/>
      <c r="BW54" s="20"/>
      <c r="BX54" s="20"/>
      <c r="BY54" s="20"/>
      <c r="BZ54" s="20"/>
      <c r="CA54" s="20"/>
      <c r="CB54" s="20"/>
      <c r="CC54" s="20"/>
      <c r="CD54" s="20"/>
      <c r="CE54" s="20"/>
      <c r="CF54" s="20"/>
      <c r="CG54" s="20"/>
      <c r="CH54" s="20"/>
      <c r="CI54" s="20"/>
      <c r="CJ54" s="20"/>
      <c r="CK54" s="20"/>
      <c r="CL54" s="20"/>
      <c r="CM54" s="20"/>
      <c r="CN54" s="20"/>
      <c r="CO54" s="20"/>
      <c r="CP54" s="20"/>
      <c r="CQ54" s="20"/>
      <c r="CR54" s="20"/>
      <c r="CS54" s="20"/>
      <c r="CT54" s="20"/>
      <c r="CU54" s="20"/>
      <c r="CV54" s="20"/>
      <c r="CW54" s="20"/>
      <c r="CX54" s="20"/>
      <c r="CY54" s="20"/>
      <c r="CZ54" s="20"/>
      <c r="DA54" s="20"/>
      <c r="DB54" s="20"/>
      <c r="DC54" s="20"/>
      <c r="DD54" s="20"/>
      <c r="DE54" s="20"/>
      <c r="DF54" s="20"/>
      <c r="DG54" s="20"/>
      <c r="DH54" s="20"/>
      <c r="DI54" s="20"/>
      <c r="DJ54" s="20"/>
      <c r="DK54" s="20"/>
      <c r="DL54" s="20"/>
      <c r="DM54" s="20"/>
      <c r="DN54" s="20"/>
      <c r="DO54" s="20"/>
      <c r="DP54" s="20"/>
      <c r="DQ54" s="20"/>
      <c r="DR54" s="20"/>
      <c r="DS54" s="20"/>
      <c r="DT54" s="20"/>
      <c r="DU54" s="20"/>
      <c r="DV54" s="20"/>
      <c r="DW54" s="20"/>
      <c r="DX54" s="20"/>
      <c r="DY54" s="20"/>
      <c r="DZ54" s="20"/>
      <c r="EA54" s="20"/>
      <c r="EB54" s="20"/>
      <c r="EC54" s="20"/>
      <c r="ED54" s="20"/>
      <c r="EE54" s="20"/>
      <c r="EF54" s="20"/>
      <c r="EG54" s="20"/>
      <c r="EH54" s="20"/>
      <c r="EI54" s="20"/>
      <c r="EJ54" s="20"/>
      <c r="EK54" s="20"/>
      <c r="EL54" s="20"/>
      <c r="EM54" s="20"/>
      <c r="EN54" s="20"/>
      <c r="EO54" s="20"/>
      <c r="EP54" s="20"/>
      <c r="EQ54" s="20"/>
      <c r="ER54" s="20"/>
      <c r="ES54" s="20"/>
      <c r="ET54" s="20"/>
      <c r="EU54" s="20"/>
      <c r="EV54" s="20"/>
      <c r="EW54" s="20"/>
      <c r="EX54" s="20"/>
      <c r="EY54" s="20"/>
      <c r="EZ54" s="20"/>
      <c r="FA54" s="20"/>
      <c r="FB54" s="20"/>
      <c r="FC54" s="20"/>
      <c r="FD54" s="20"/>
      <c r="FE54" s="20"/>
      <c r="FF54" s="20"/>
      <c r="FG54" s="20"/>
      <c r="FH54" s="20"/>
      <c r="FI54" s="20"/>
      <c r="FJ54" s="20"/>
      <c r="FK54" s="20"/>
      <c r="FL54" s="20"/>
      <c r="FM54" s="20"/>
      <c r="FN54" s="20"/>
      <c r="FO54" s="20"/>
      <c r="FP54" s="20"/>
      <c r="FQ54" s="20"/>
      <c r="FR54" s="20"/>
      <c r="FS54" s="20"/>
      <c r="FT54" s="20"/>
      <c r="FU54" s="20"/>
      <c r="FV54" s="20"/>
      <c r="FW54" s="20"/>
      <c r="FX54" s="20"/>
      <c r="FY54" s="20"/>
      <c r="FZ54" s="20"/>
      <c r="GA54" s="20"/>
      <c r="GB54" s="20"/>
      <c r="GC54" s="20"/>
      <c r="GD54" s="20"/>
      <c r="GE54" s="20"/>
      <c r="GF54" s="20"/>
      <c r="GG54" s="20"/>
      <c r="GH54" s="20"/>
      <c r="GI54" s="20"/>
      <c r="GJ54" s="20"/>
      <c r="GK54" s="20"/>
      <c r="GL54" s="20"/>
      <c r="GM54" s="20"/>
      <c r="GN54" s="20"/>
      <c r="GO54" s="20"/>
      <c r="GP54" s="20"/>
      <c r="GQ54" s="20"/>
      <c r="GR54" s="20"/>
      <c r="GS54" s="20"/>
      <c r="GT54" s="20"/>
      <c r="GU54" s="20"/>
      <c r="GV54" s="20"/>
      <c r="GW54" s="20"/>
      <c r="GX54" s="20"/>
      <c r="GY54" s="20"/>
      <c r="GZ54" s="20"/>
      <c r="HA54" s="20"/>
      <c r="HB54" s="20"/>
      <c r="HC54" s="20"/>
      <c r="HD54" s="20"/>
      <c r="HE54" s="20"/>
      <c r="HF54" s="20"/>
      <c r="HG54" s="20"/>
      <c r="HH54" s="20"/>
      <c r="HI54" s="20"/>
      <c r="HJ54" s="20"/>
      <c r="HK54" s="20"/>
      <c r="HL54" s="20"/>
      <c r="HM54" s="20"/>
      <c r="HN54" s="20"/>
      <c r="HO54" s="20"/>
      <c r="HP54" s="20"/>
      <c r="HQ54" s="20"/>
      <c r="HR54" s="20"/>
      <c r="HS54" s="20"/>
      <c r="HT54" s="20"/>
      <c r="HU54" s="20"/>
      <c r="HV54" s="20"/>
      <c r="HW54" s="20"/>
      <c r="HX54" s="20"/>
      <c r="HY54" s="20"/>
      <c r="HZ54" s="20"/>
      <c r="IA54" s="20"/>
      <c r="IB54" s="20"/>
    </row>
    <row r="55" spans="1:236" s="20" customFormat="1" ht="16.5" customHeight="1">
      <c r="A55" s="23" t="s">
        <v>259</v>
      </c>
      <c r="B55" s="25" t="s">
        <v>260</v>
      </c>
      <c r="C55" s="55"/>
      <c r="D55" s="56">
        <v>137000</v>
      </c>
      <c r="E55" s="56">
        <v>137000</v>
      </c>
      <c r="F55" s="56">
        <v>37500</v>
      </c>
      <c r="G55" s="45">
        <v>36829</v>
      </c>
      <c r="H55" s="45">
        <v>17417</v>
      </c>
    </row>
    <row r="56" spans="1:236" s="27" customFormat="1" ht="16.5" customHeight="1">
      <c r="A56" s="23"/>
      <c r="B56" s="25" t="s">
        <v>261</v>
      </c>
      <c r="C56" s="55"/>
      <c r="D56" s="56"/>
      <c r="E56" s="56"/>
      <c r="F56" s="56"/>
      <c r="G56" s="45"/>
      <c r="H56" s="45"/>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c r="BL56" s="20"/>
      <c r="BM56" s="20"/>
      <c r="BN56" s="20"/>
      <c r="BO56" s="20"/>
      <c r="BP56" s="20"/>
      <c r="BQ56" s="20"/>
      <c r="BR56" s="20"/>
      <c r="BS56" s="20"/>
      <c r="BT56" s="20"/>
      <c r="BU56" s="20"/>
      <c r="BV56" s="20"/>
      <c r="BW56" s="20"/>
      <c r="BX56" s="20"/>
      <c r="BY56" s="20"/>
      <c r="BZ56" s="20"/>
      <c r="CA56" s="20"/>
      <c r="CB56" s="20"/>
      <c r="CC56" s="20"/>
      <c r="CD56" s="20"/>
      <c r="CE56" s="20"/>
      <c r="CF56" s="20"/>
      <c r="CG56" s="20"/>
      <c r="CH56" s="20"/>
      <c r="CI56" s="20"/>
      <c r="CJ56" s="20"/>
      <c r="CK56" s="20"/>
      <c r="CL56" s="20"/>
      <c r="CM56" s="20"/>
      <c r="CN56" s="20"/>
      <c r="CO56" s="20"/>
      <c r="CP56" s="20"/>
      <c r="CQ56" s="20"/>
      <c r="CR56" s="20"/>
      <c r="CS56" s="20"/>
      <c r="CT56" s="20"/>
      <c r="CU56" s="20"/>
      <c r="CV56" s="20"/>
      <c r="CW56" s="20"/>
      <c r="CX56" s="20"/>
      <c r="CY56" s="20"/>
      <c r="CZ56" s="20"/>
      <c r="DA56" s="20"/>
      <c r="DB56" s="20"/>
      <c r="DC56" s="20"/>
      <c r="DD56" s="20"/>
      <c r="DE56" s="20"/>
      <c r="DF56" s="20"/>
      <c r="DG56" s="20"/>
      <c r="DH56" s="20"/>
      <c r="DI56" s="20"/>
      <c r="DJ56" s="20"/>
      <c r="DK56" s="20"/>
      <c r="DL56" s="20"/>
      <c r="DM56" s="20"/>
      <c r="DN56" s="20"/>
      <c r="DO56" s="20"/>
      <c r="DP56" s="20"/>
      <c r="DQ56" s="20"/>
      <c r="DR56" s="20"/>
      <c r="DS56" s="20"/>
      <c r="DT56" s="20"/>
      <c r="DU56" s="20"/>
      <c r="DV56" s="20"/>
      <c r="DW56" s="20"/>
      <c r="DX56" s="20"/>
      <c r="DY56" s="20"/>
      <c r="DZ56" s="20"/>
      <c r="EA56" s="20"/>
      <c r="EB56" s="20"/>
      <c r="EC56" s="20"/>
      <c r="ED56" s="20"/>
      <c r="EE56" s="20"/>
      <c r="EF56" s="20"/>
      <c r="EG56" s="20"/>
      <c r="EH56" s="20"/>
      <c r="EI56" s="20"/>
      <c r="EJ56" s="20"/>
      <c r="EK56" s="20"/>
      <c r="EL56" s="20"/>
      <c r="EM56" s="20"/>
      <c r="EN56" s="20"/>
      <c r="EO56" s="20"/>
      <c r="EP56" s="20"/>
      <c r="EQ56" s="20"/>
      <c r="ER56" s="20"/>
      <c r="ES56" s="20"/>
      <c r="ET56" s="20"/>
      <c r="EU56" s="20"/>
      <c r="EV56" s="20"/>
      <c r="EW56" s="20"/>
      <c r="EX56" s="20"/>
      <c r="EY56" s="20"/>
      <c r="EZ56" s="20"/>
      <c r="FA56" s="20"/>
      <c r="FB56" s="20"/>
      <c r="FC56" s="20"/>
      <c r="FD56" s="20"/>
      <c r="FE56" s="20"/>
      <c r="FF56" s="20"/>
      <c r="FG56" s="20"/>
      <c r="FH56" s="20"/>
      <c r="FI56" s="20"/>
      <c r="FJ56" s="20"/>
      <c r="FK56" s="20"/>
      <c r="FL56" s="20"/>
      <c r="FM56" s="20"/>
      <c r="FN56" s="20"/>
      <c r="FO56" s="20"/>
      <c r="FP56" s="20"/>
      <c r="FQ56" s="20"/>
      <c r="FR56" s="20"/>
      <c r="FS56" s="20"/>
      <c r="FT56" s="20"/>
      <c r="FU56" s="20"/>
      <c r="FV56" s="20"/>
      <c r="FW56" s="20"/>
      <c r="FX56" s="20"/>
      <c r="FY56" s="20"/>
      <c r="FZ56" s="20"/>
      <c r="GA56" s="20"/>
      <c r="GB56" s="20"/>
      <c r="GC56" s="20"/>
      <c r="GD56" s="20"/>
      <c r="GE56" s="20"/>
      <c r="GF56" s="20"/>
      <c r="GG56" s="20"/>
      <c r="GH56" s="20"/>
      <c r="GI56" s="20"/>
      <c r="GJ56" s="20"/>
      <c r="GK56" s="20"/>
      <c r="GL56" s="20"/>
      <c r="GM56" s="20"/>
      <c r="GN56" s="20"/>
      <c r="GO56" s="20"/>
      <c r="GP56" s="20"/>
      <c r="GQ56" s="20"/>
      <c r="GR56" s="20"/>
      <c r="GS56" s="20"/>
      <c r="GT56" s="20"/>
      <c r="GU56" s="20"/>
      <c r="GV56" s="20"/>
      <c r="GW56" s="20"/>
      <c r="GX56" s="20"/>
      <c r="GY56" s="20"/>
      <c r="GZ56" s="20"/>
      <c r="HA56" s="20"/>
      <c r="HB56" s="20"/>
      <c r="HC56" s="20"/>
      <c r="HD56" s="20"/>
      <c r="HE56" s="20"/>
      <c r="HF56" s="20"/>
      <c r="HG56" s="20"/>
      <c r="HH56" s="20"/>
      <c r="HI56" s="20"/>
      <c r="HJ56" s="20"/>
      <c r="HK56" s="20"/>
      <c r="HL56" s="20"/>
      <c r="HM56" s="20"/>
      <c r="HN56" s="20"/>
      <c r="HO56" s="20"/>
      <c r="HP56" s="20"/>
      <c r="HQ56" s="20"/>
      <c r="HR56" s="20"/>
      <c r="HS56" s="20"/>
      <c r="HT56" s="20"/>
      <c r="HU56" s="20"/>
      <c r="HV56" s="20"/>
      <c r="HW56" s="20"/>
      <c r="HX56" s="20"/>
      <c r="HY56" s="20"/>
      <c r="HZ56" s="20"/>
      <c r="IA56" s="20"/>
      <c r="IB56" s="20"/>
    </row>
    <row r="57" spans="1:236" ht="16.5" customHeight="1">
      <c r="A57" s="23"/>
      <c r="B57" s="25" t="s">
        <v>262</v>
      </c>
      <c r="C57" s="55"/>
      <c r="D57" s="56">
        <v>66000</v>
      </c>
      <c r="E57" s="56">
        <v>66000</v>
      </c>
      <c r="F57" s="56">
        <v>16500</v>
      </c>
      <c r="G57" s="45">
        <v>16379</v>
      </c>
      <c r="H57" s="45">
        <v>5459</v>
      </c>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c r="BL57" s="20"/>
      <c r="BM57" s="20"/>
      <c r="BN57" s="20"/>
      <c r="BO57" s="20"/>
      <c r="BP57" s="20"/>
      <c r="BQ57" s="20"/>
      <c r="BR57" s="20"/>
      <c r="BS57" s="20"/>
      <c r="BT57" s="20"/>
      <c r="BU57" s="20"/>
      <c r="BV57" s="20"/>
      <c r="BW57" s="20"/>
      <c r="BX57" s="20"/>
      <c r="BY57" s="20"/>
      <c r="BZ57" s="20"/>
      <c r="CA57" s="20"/>
      <c r="CB57" s="20"/>
      <c r="CC57" s="20"/>
      <c r="CD57" s="20"/>
      <c r="CE57" s="20"/>
      <c r="CF57" s="20"/>
      <c r="CG57" s="20"/>
      <c r="CH57" s="20"/>
      <c r="CI57" s="20"/>
      <c r="CJ57" s="20"/>
      <c r="CK57" s="20"/>
      <c r="CL57" s="20"/>
      <c r="CM57" s="20"/>
      <c r="CN57" s="20"/>
      <c r="CO57" s="20"/>
      <c r="CP57" s="20"/>
      <c r="CQ57" s="20"/>
      <c r="CR57" s="20"/>
      <c r="CS57" s="20"/>
      <c r="CT57" s="20"/>
      <c r="CU57" s="20"/>
      <c r="CV57" s="20"/>
      <c r="CW57" s="20"/>
      <c r="CX57" s="20"/>
      <c r="CY57" s="20"/>
      <c r="CZ57" s="20"/>
      <c r="DA57" s="20"/>
      <c r="DB57" s="20"/>
      <c r="DC57" s="20"/>
      <c r="DD57" s="20"/>
      <c r="DE57" s="20"/>
      <c r="DF57" s="20"/>
      <c r="DG57" s="20"/>
      <c r="DH57" s="20"/>
      <c r="DI57" s="20"/>
      <c r="DJ57" s="20"/>
      <c r="DK57" s="20"/>
      <c r="DL57" s="20"/>
      <c r="DM57" s="20"/>
      <c r="DN57" s="20"/>
      <c r="DO57" s="20"/>
      <c r="DP57" s="20"/>
      <c r="DQ57" s="20"/>
      <c r="DR57" s="20"/>
      <c r="DS57" s="20"/>
      <c r="DT57" s="20"/>
      <c r="DU57" s="20"/>
      <c r="DV57" s="20"/>
      <c r="DW57" s="20"/>
      <c r="DX57" s="20"/>
      <c r="DY57" s="20"/>
      <c r="DZ57" s="20"/>
      <c r="EA57" s="20"/>
      <c r="EB57" s="20"/>
      <c r="EC57" s="20"/>
      <c r="ED57" s="20"/>
      <c r="EE57" s="20"/>
      <c r="EF57" s="20"/>
      <c r="EG57" s="20"/>
      <c r="EH57" s="20"/>
      <c r="EI57" s="20"/>
      <c r="EJ57" s="20"/>
      <c r="EK57" s="20"/>
      <c r="EL57" s="20"/>
      <c r="EM57" s="20"/>
      <c r="EN57" s="20"/>
      <c r="EO57" s="20"/>
      <c r="EP57" s="20"/>
      <c r="EQ57" s="20"/>
      <c r="ER57" s="20"/>
      <c r="ES57" s="20"/>
      <c r="ET57" s="20"/>
      <c r="EU57" s="20"/>
      <c r="EV57" s="20"/>
      <c r="EW57" s="20"/>
      <c r="EX57" s="20"/>
      <c r="EY57" s="20"/>
      <c r="EZ57" s="20"/>
      <c r="FA57" s="20"/>
      <c r="FB57" s="20"/>
      <c r="FC57" s="20"/>
      <c r="FD57" s="20"/>
      <c r="FE57" s="20"/>
      <c r="FF57" s="20"/>
      <c r="FG57" s="20"/>
      <c r="FH57" s="20"/>
      <c r="FI57" s="20"/>
      <c r="FJ57" s="20"/>
      <c r="FK57" s="20"/>
      <c r="FL57" s="20"/>
      <c r="FM57" s="20"/>
      <c r="FN57" s="20"/>
      <c r="FO57" s="20"/>
      <c r="FP57" s="20"/>
      <c r="FQ57" s="20"/>
      <c r="FR57" s="20"/>
      <c r="FS57" s="20"/>
      <c r="FT57" s="20"/>
      <c r="FU57" s="20"/>
      <c r="FV57" s="20"/>
      <c r="FW57" s="20"/>
      <c r="FX57" s="20"/>
      <c r="FY57" s="20"/>
      <c r="FZ57" s="20"/>
      <c r="GA57" s="20"/>
      <c r="GB57" s="20"/>
      <c r="GC57" s="20"/>
      <c r="GD57" s="20"/>
      <c r="GE57" s="20"/>
      <c r="GF57" s="20"/>
      <c r="GG57" s="20"/>
      <c r="GH57" s="20"/>
      <c r="GI57" s="20"/>
      <c r="GJ57" s="20"/>
      <c r="GK57" s="20"/>
      <c r="GL57" s="20"/>
      <c r="GM57" s="20"/>
      <c r="GN57" s="20"/>
      <c r="GO57" s="20"/>
      <c r="GP57" s="20"/>
      <c r="GQ57" s="20"/>
      <c r="GR57" s="20"/>
      <c r="GS57" s="20"/>
      <c r="GT57" s="20"/>
      <c r="GU57" s="20"/>
      <c r="GV57" s="20"/>
      <c r="GW57" s="20"/>
      <c r="GX57" s="20"/>
      <c r="GY57" s="20"/>
      <c r="GZ57" s="20"/>
      <c r="HA57" s="20"/>
      <c r="HB57" s="20"/>
      <c r="HC57" s="20"/>
      <c r="HD57" s="20"/>
      <c r="HE57" s="20"/>
      <c r="HF57" s="20"/>
      <c r="HG57" s="20"/>
      <c r="HH57" s="20"/>
      <c r="HI57" s="20"/>
      <c r="HJ57" s="20"/>
      <c r="HK57" s="20"/>
      <c r="HL57" s="20"/>
      <c r="HM57" s="20"/>
      <c r="HN57" s="20"/>
      <c r="HO57" s="20"/>
      <c r="HP57" s="20"/>
      <c r="HQ57" s="20"/>
      <c r="HR57" s="20"/>
      <c r="HS57" s="20"/>
      <c r="HT57" s="20"/>
      <c r="HU57" s="20"/>
      <c r="HV57" s="20"/>
      <c r="HW57" s="20"/>
      <c r="HX57" s="20"/>
      <c r="HY57" s="20"/>
      <c r="HZ57" s="20"/>
      <c r="IA57" s="20"/>
      <c r="IB57" s="20"/>
    </row>
    <row r="58" spans="1:236" s="20" customFormat="1" ht="16.5" customHeight="1">
      <c r="A58" s="18" t="s">
        <v>263</v>
      </c>
      <c r="B58" s="25" t="s">
        <v>264</v>
      </c>
      <c r="C58" s="55"/>
      <c r="D58" s="56"/>
      <c r="E58" s="56"/>
      <c r="F58" s="56"/>
      <c r="G58" s="45"/>
      <c r="H58" s="4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c r="GB58" s="5"/>
      <c r="GC58" s="5"/>
      <c r="GD58" s="5"/>
      <c r="GE58" s="5"/>
      <c r="GF58" s="5"/>
      <c r="GG58" s="5"/>
      <c r="GH58" s="5"/>
      <c r="GI58" s="5"/>
      <c r="GJ58" s="5"/>
      <c r="GK58" s="5"/>
      <c r="GL58" s="5"/>
      <c r="GM58" s="5"/>
      <c r="GN58" s="5"/>
      <c r="GO58" s="5"/>
      <c r="GP58" s="5"/>
      <c r="GQ58" s="5"/>
      <c r="GR58" s="5"/>
      <c r="GS58" s="5"/>
      <c r="GT58" s="5"/>
      <c r="GU58" s="5"/>
      <c r="GV58" s="5"/>
      <c r="GW58" s="5"/>
      <c r="GX58" s="5"/>
      <c r="GY58" s="5"/>
      <c r="GZ58" s="5"/>
      <c r="HA58" s="5"/>
      <c r="HB58" s="5"/>
      <c r="HC58" s="5"/>
      <c r="HD58" s="5"/>
      <c r="HE58" s="5"/>
      <c r="HF58" s="5"/>
      <c r="HG58" s="5"/>
      <c r="HH58" s="5"/>
      <c r="HI58" s="5"/>
      <c r="HJ58" s="5"/>
      <c r="HK58" s="5"/>
      <c r="HL58" s="5"/>
      <c r="HM58" s="5"/>
      <c r="HN58" s="5"/>
      <c r="HO58" s="5"/>
      <c r="HP58" s="5"/>
      <c r="HQ58" s="5"/>
      <c r="HR58" s="5"/>
      <c r="HS58" s="5"/>
      <c r="HT58" s="5"/>
      <c r="HU58" s="5"/>
      <c r="HV58" s="5"/>
      <c r="HW58" s="5"/>
      <c r="HX58" s="5"/>
      <c r="HY58" s="5"/>
      <c r="HZ58" s="5"/>
      <c r="IA58" s="5"/>
      <c r="IB58" s="5"/>
    </row>
    <row r="59" spans="1:236" s="20" customFormat="1" ht="16.5" customHeight="1">
      <c r="A59" s="18" t="s">
        <v>265</v>
      </c>
      <c r="B59" s="21" t="s">
        <v>266</v>
      </c>
      <c r="C59" s="59">
        <f t="shared" ref="C59:H59" si="22">+C60</f>
        <v>0</v>
      </c>
      <c r="D59" s="59">
        <f t="shared" si="22"/>
        <v>9000</v>
      </c>
      <c r="E59" s="59">
        <f t="shared" si="22"/>
        <v>9000</v>
      </c>
      <c r="F59" s="59">
        <f t="shared" si="22"/>
        <v>0</v>
      </c>
      <c r="G59" s="59">
        <f t="shared" si="22"/>
        <v>0</v>
      </c>
      <c r="H59" s="59">
        <f t="shared" si="22"/>
        <v>0</v>
      </c>
    </row>
    <row r="60" spans="1:236" s="20" customFormat="1" ht="16.5" customHeight="1">
      <c r="A60" s="23" t="s">
        <v>267</v>
      </c>
      <c r="B60" s="25" t="s">
        <v>268</v>
      </c>
      <c r="C60" s="55"/>
      <c r="D60" s="56">
        <v>9000</v>
      </c>
      <c r="E60" s="56">
        <v>9000</v>
      </c>
      <c r="F60" s="56">
        <v>0</v>
      </c>
      <c r="G60" s="45"/>
      <c r="H60" s="4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c r="AS60" s="5"/>
      <c r="AT60" s="5"/>
      <c r="AU60" s="5"/>
      <c r="AV60" s="5"/>
      <c r="AW60" s="5"/>
      <c r="AX60" s="5"/>
      <c r="AY60" s="5"/>
      <c r="AZ60" s="5"/>
      <c r="BA60" s="5"/>
      <c r="BB60" s="5"/>
      <c r="BC60" s="5"/>
      <c r="BD60" s="5"/>
      <c r="BE60" s="5"/>
      <c r="BF60" s="5"/>
      <c r="BG60" s="5"/>
      <c r="BH60" s="5"/>
      <c r="BI60" s="5"/>
      <c r="BJ60" s="5"/>
      <c r="BK60" s="5"/>
      <c r="BL60" s="5"/>
      <c r="BM60" s="5"/>
      <c r="BN60" s="5"/>
      <c r="BO60" s="5"/>
      <c r="BP60" s="5"/>
      <c r="BQ60" s="5"/>
      <c r="BR60" s="5"/>
      <c r="BS60" s="5"/>
      <c r="BT60" s="5"/>
      <c r="BU60" s="5"/>
      <c r="BV60" s="5"/>
      <c r="BW60" s="5"/>
      <c r="BX60" s="5"/>
      <c r="BY60" s="5"/>
      <c r="BZ60" s="5"/>
      <c r="CA60" s="5"/>
      <c r="CB60" s="5"/>
      <c r="CC60" s="5"/>
      <c r="CD60" s="5"/>
      <c r="CE60" s="5"/>
      <c r="CF60" s="5"/>
      <c r="CG60" s="5"/>
      <c r="CH60" s="5"/>
      <c r="CI60" s="5"/>
      <c r="CJ60" s="5"/>
      <c r="CK60" s="5"/>
      <c r="CL60" s="5"/>
      <c r="CM60" s="5"/>
      <c r="CN60" s="5"/>
      <c r="CO60" s="5"/>
      <c r="CP60" s="5"/>
      <c r="CQ60" s="5"/>
      <c r="CR60" s="5"/>
      <c r="CS60" s="5"/>
      <c r="CT60" s="5"/>
      <c r="CU60" s="5"/>
      <c r="CV60" s="5"/>
      <c r="CW60" s="5"/>
      <c r="CX60" s="5"/>
      <c r="CY60" s="5"/>
      <c r="CZ60" s="5"/>
      <c r="DA60" s="5"/>
      <c r="DB60" s="5"/>
      <c r="DC60" s="5"/>
      <c r="DD60" s="5"/>
      <c r="DE60" s="5"/>
      <c r="DF60" s="5"/>
      <c r="DG60" s="5"/>
      <c r="DH60" s="5"/>
      <c r="DI60" s="5"/>
      <c r="DJ60" s="5"/>
      <c r="DK60" s="5"/>
      <c r="DL60" s="5"/>
      <c r="DM60" s="5"/>
      <c r="DN60" s="5"/>
      <c r="DO60" s="5"/>
      <c r="DP60" s="5"/>
      <c r="DQ60" s="5"/>
      <c r="DR60" s="5"/>
      <c r="DS60" s="5"/>
      <c r="DT60" s="5"/>
      <c r="DU60" s="5"/>
      <c r="DV60" s="5"/>
      <c r="DW60" s="5"/>
      <c r="DX60" s="5"/>
      <c r="DY60" s="5"/>
      <c r="DZ60" s="5"/>
      <c r="EA60" s="5"/>
      <c r="EB60" s="5"/>
      <c r="EC60" s="5"/>
      <c r="ED60" s="5"/>
      <c r="EE60" s="5"/>
      <c r="EF60" s="5"/>
      <c r="EG60" s="5"/>
      <c r="EH60" s="5"/>
      <c r="EI60" s="5"/>
      <c r="EJ60" s="5"/>
      <c r="EK60" s="5"/>
      <c r="EL60" s="5"/>
      <c r="EM60" s="5"/>
      <c r="EN60" s="5"/>
      <c r="EO60" s="5"/>
      <c r="EP60" s="5"/>
      <c r="EQ60" s="5"/>
      <c r="ER60" s="5"/>
      <c r="ES60" s="5"/>
      <c r="ET60" s="5"/>
      <c r="EU60" s="5"/>
      <c r="EV60" s="5"/>
      <c r="EW60" s="5"/>
      <c r="EX60" s="5"/>
      <c r="EY60" s="5"/>
      <c r="EZ60" s="5"/>
      <c r="FA60" s="5"/>
      <c r="FB60" s="5"/>
      <c r="FC60" s="5"/>
      <c r="FD60" s="5"/>
      <c r="FE60" s="5"/>
      <c r="FF60" s="5"/>
      <c r="FG60" s="5"/>
      <c r="FH60" s="5"/>
      <c r="FI60" s="5"/>
      <c r="FJ60" s="5"/>
      <c r="FK60" s="5"/>
      <c r="FL60" s="5"/>
      <c r="FM60" s="5"/>
      <c r="FN60" s="5"/>
      <c r="FO60" s="5"/>
      <c r="FP60" s="5"/>
      <c r="FQ60" s="5"/>
      <c r="FR60" s="5"/>
      <c r="FS60" s="5"/>
      <c r="FT60" s="5"/>
      <c r="FU60" s="5"/>
      <c r="FV60" s="5"/>
      <c r="FW60" s="5"/>
      <c r="FX60" s="5"/>
      <c r="FY60" s="5"/>
      <c r="FZ60" s="5"/>
      <c r="GA60" s="5"/>
      <c r="GB60" s="5"/>
      <c r="GC60" s="5"/>
      <c r="GD60" s="5"/>
      <c r="GE60" s="5"/>
      <c r="GF60" s="5"/>
      <c r="GG60" s="5"/>
      <c r="GH60" s="5"/>
      <c r="GI60" s="5"/>
      <c r="GJ60" s="5"/>
      <c r="GK60" s="5"/>
      <c r="GL60" s="5"/>
      <c r="GM60" s="5"/>
      <c r="GN60" s="5"/>
      <c r="GO60" s="5"/>
      <c r="GP60" s="5"/>
      <c r="GQ60" s="5"/>
      <c r="GR60" s="5"/>
      <c r="GS60" s="5"/>
      <c r="GT60" s="5"/>
      <c r="GU60" s="5"/>
      <c r="GV60" s="5"/>
      <c r="GW60" s="5"/>
      <c r="GX60" s="5"/>
      <c r="GY60" s="5"/>
      <c r="GZ60" s="5"/>
      <c r="HA60" s="5"/>
      <c r="HB60" s="5"/>
      <c r="HC60" s="5"/>
      <c r="HD60" s="5"/>
      <c r="HE60" s="5"/>
      <c r="HF60" s="5"/>
      <c r="HG60" s="5"/>
      <c r="HH60" s="5"/>
      <c r="HI60" s="5"/>
      <c r="HJ60" s="5"/>
      <c r="HK60" s="5"/>
      <c r="HL60" s="5"/>
      <c r="HM60" s="5"/>
      <c r="HN60" s="5"/>
      <c r="HO60" s="5"/>
      <c r="HP60" s="5"/>
      <c r="HQ60" s="5"/>
      <c r="HR60" s="5"/>
      <c r="HS60" s="5"/>
      <c r="HT60" s="5"/>
      <c r="HU60" s="5"/>
      <c r="HV60" s="5"/>
      <c r="HW60" s="5"/>
      <c r="HX60" s="5"/>
      <c r="HY60" s="5"/>
      <c r="HZ60" s="5"/>
      <c r="IA60" s="5"/>
      <c r="IB60" s="5"/>
    </row>
    <row r="61" spans="1:236" s="20" customFormat="1" ht="16.5" customHeight="1">
      <c r="A61" s="18" t="s">
        <v>269</v>
      </c>
      <c r="B61" s="21" t="s">
        <v>270</v>
      </c>
      <c r="C61" s="54">
        <f t="shared" ref="C61:H61" si="23">+C62+C63</f>
        <v>0</v>
      </c>
      <c r="D61" s="54">
        <f t="shared" si="23"/>
        <v>0</v>
      </c>
      <c r="E61" s="54">
        <f t="shared" si="23"/>
        <v>0</v>
      </c>
      <c r="F61" s="54">
        <f t="shared" si="23"/>
        <v>0</v>
      </c>
      <c r="G61" s="54">
        <f t="shared" si="23"/>
        <v>0</v>
      </c>
      <c r="H61" s="54">
        <f t="shared" si="23"/>
        <v>0</v>
      </c>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c r="AS61" s="5"/>
      <c r="AT61" s="5"/>
      <c r="AU61" s="5"/>
      <c r="AV61" s="5"/>
      <c r="AW61" s="5"/>
      <c r="AX61" s="5"/>
      <c r="AY61" s="5"/>
      <c r="AZ61" s="5"/>
      <c r="BA61" s="5"/>
      <c r="BB61" s="5"/>
      <c r="BC61" s="5"/>
      <c r="BD61" s="5"/>
      <c r="BE61" s="5"/>
      <c r="BF61" s="5"/>
      <c r="BG61" s="5"/>
      <c r="BH61" s="5"/>
      <c r="BI61" s="5"/>
      <c r="BJ61" s="5"/>
      <c r="BK61" s="5"/>
      <c r="BL61" s="5"/>
      <c r="BM61" s="5"/>
      <c r="BN61" s="5"/>
      <c r="BO61" s="5"/>
      <c r="BP61" s="5"/>
      <c r="BQ61" s="5"/>
      <c r="BR61" s="5"/>
      <c r="BS61" s="5"/>
      <c r="BT61" s="5"/>
      <c r="BU61" s="5"/>
      <c r="BV61" s="5"/>
      <c r="BW61" s="5"/>
      <c r="BX61" s="5"/>
      <c r="BY61" s="5"/>
      <c r="BZ61" s="5"/>
      <c r="CA61" s="5"/>
      <c r="CB61" s="5"/>
      <c r="CC61" s="5"/>
      <c r="CD61" s="5"/>
      <c r="CE61" s="5"/>
      <c r="CF61" s="5"/>
      <c r="CG61" s="5"/>
      <c r="CH61" s="5"/>
      <c r="CI61" s="5"/>
      <c r="CJ61" s="5"/>
      <c r="CK61" s="5"/>
      <c r="CL61" s="5"/>
      <c r="CM61" s="5"/>
      <c r="CN61" s="5"/>
      <c r="CO61" s="5"/>
      <c r="CP61" s="5"/>
      <c r="CQ61" s="5"/>
      <c r="CR61" s="5"/>
      <c r="CS61" s="5"/>
      <c r="CT61" s="5"/>
      <c r="CU61" s="5"/>
      <c r="CV61" s="5"/>
      <c r="CW61" s="5"/>
      <c r="CX61" s="5"/>
      <c r="CY61" s="5"/>
      <c r="CZ61" s="5"/>
      <c r="DA61" s="5"/>
      <c r="DB61" s="5"/>
      <c r="DC61" s="5"/>
      <c r="DD61" s="5"/>
      <c r="DE61" s="5"/>
      <c r="DF61" s="5"/>
      <c r="DG61" s="5"/>
      <c r="DH61" s="5"/>
      <c r="DI61" s="5"/>
      <c r="DJ61" s="5"/>
      <c r="DK61" s="5"/>
      <c r="DL61" s="5"/>
      <c r="DM61" s="5"/>
      <c r="DN61" s="5"/>
      <c r="DO61" s="5"/>
      <c r="DP61" s="5"/>
      <c r="DQ61" s="5"/>
      <c r="DR61" s="5"/>
      <c r="DS61" s="5"/>
      <c r="DT61" s="5"/>
      <c r="DU61" s="5"/>
      <c r="DV61" s="5"/>
      <c r="DW61" s="5"/>
      <c r="DX61" s="5"/>
      <c r="DY61" s="5"/>
      <c r="DZ61" s="5"/>
      <c r="EA61" s="5"/>
      <c r="EB61" s="5"/>
      <c r="EC61" s="5"/>
      <c r="ED61" s="5"/>
      <c r="EE61" s="5"/>
      <c r="EF61" s="5"/>
      <c r="EG61" s="5"/>
      <c r="EH61" s="5"/>
      <c r="EI61" s="5"/>
      <c r="EJ61" s="5"/>
      <c r="EK61" s="5"/>
      <c r="EL61" s="5"/>
      <c r="EM61" s="5"/>
      <c r="EN61" s="5"/>
      <c r="EO61" s="5"/>
      <c r="EP61" s="5"/>
      <c r="EQ61" s="5"/>
      <c r="ER61" s="5"/>
      <c r="ES61" s="5"/>
      <c r="ET61" s="5"/>
      <c r="EU61" s="5"/>
      <c r="EV61" s="5"/>
      <c r="EW61" s="5"/>
      <c r="EX61" s="5"/>
      <c r="EY61" s="5"/>
      <c r="EZ61" s="5"/>
      <c r="FA61" s="5"/>
      <c r="FB61" s="5"/>
      <c r="FC61" s="5"/>
      <c r="FD61" s="5"/>
      <c r="FE61" s="5"/>
      <c r="FF61" s="5"/>
      <c r="FG61" s="5"/>
      <c r="FH61" s="5"/>
      <c r="FI61" s="5"/>
      <c r="FJ61" s="5"/>
      <c r="FK61" s="5"/>
      <c r="FL61" s="5"/>
      <c r="FM61" s="5"/>
      <c r="FN61" s="5"/>
      <c r="FO61" s="5"/>
      <c r="FP61" s="5"/>
      <c r="FQ61" s="5"/>
      <c r="FR61" s="5"/>
      <c r="FS61" s="5"/>
      <c r="FT61" s="5"/>
      <c r="FU61" s="5"/>
      <c r="FV61" s="5"/>
      <c r="FW61" s="5"/>
      <c r="FX61" s="5"/>
      <c r="FY61" s="5"/>
      <c r="FZ61" s="5"/>
      <c r="GA61" s="5"/>
      <c r="GB61" s="5"/>
      <c r="GC61" s="5"/>
      <c r="GD61" s="5"/>
      <c r="GE61" s="5"/>
      <c r="GF61" s="5"/>
      <c r="GG61" s="5"/>
      <c r="GH61" s="5"/>
      <c r="GI61" s="5"/>
      <c r="GJ61" s="5"/>
      <c r="GK61" s="5"/>
      <c r="GL61" s="5"/>
      <c r="GM61" s="5"/>
      <c r="GN61" s="5"/>
      <c r="GO61" s="5"/>
      <c r="GP61" s="5"/>
      <c r="GQ61" s="5"/>
      <c r="GR61" s="5"/>
      <c r="GS61" s="5"/>
      <c r="GT61" s="5"/>
      <c r="GU61" s="5"/>
      <c r="GV61" s="5"/>
      <c r="GW61" s="5"/>
      <c r="GX61" s="5"/>
      <c r="GY61" s="5"/>
      <c r="GZ61" s="5"/>
      <c r="HA61" s="5"/>
      <c r="HB61" s="5"/>
      <c r="HC61" s="5"/>
      <c r="HD61" s="5"/>
      <c r="HE61" s="5"/>
      <c r="HF61" s="5"/>
      <c r="HG61" s="5"/>
      <c r="HH61" s="5"/>
      <c r="HI61" s="5"/>
      <c r="HJ61" s="5"/>
      <c r="HK61" s="5"/>
      <c r="HL61" s="5"/>
      <c r="HM61" s="5"/>
      <c r="HN61" s="5"/>
      <c r="HO61" s="5"/>
      <c r="HP61" s="5"/>
      <c r="HQ61" s="5"/>
      <c r="HR61" s="5"/>
      <c r="HS61" s="5"/>
      <c r="HT61" s="5"/>
      <c r="HU61" s="5"/>
      <c r="HV61" s="5"/>
      <c r="HW61" s="5"/>
      <c r="HX61" s="5"/>
      <c r="HY61" s="5"/>
      <c r="HZ61" s="5"/>
      <c r="IA61" s="5"/>
      <c r="IB61" s="5"/>
    </row>
    <row r="62" spans="1:236" ht="16.5" customHeight="1">
      <c r="A62" s="18" t="s">
        <v>271</v>
      </c>
      <c r="B62" s="25" t="s">
        <v>272</v>
      </c>
      <c r="C62" s="55"/>
      <c r="D62" s="56"/>
      <c r="E62" s="56"/>
      <c r="F62" s="56"/>
      <c r="G62" s="45"/>
      <c r="H62" s="45">
        <v>0</v>
      </c>
    </row>
    <row r="63" spans="1:236" s="20" customFormat="1" ht="16.5" customHeight="1">
      <c r="A63" s="18" t="s">
        <v>273</v>
      </c>
      <c r="B63" s="25" t="s">
        <v>274</v>
      </c>
      <c r="C63" s="55"/>
      <c r="D63" s="56"/>
      <c r="E63" s="56"/>
      <c r="F63" s="56"/>
      <c r="G63" s="45"/>
      <c r="H63" s="4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5"/>
      <c r="CW63" s="5"/>
      <c r="CX63" s="5"/>
      <c r="CY63" s="5"/>
      <c r="CZ63" s="5"/>
      <c r="DA63" s="5"/>
      <c r="DB63" s="5"/>
      <c r="DC63" s="5"/>
      <c r="DD63" s="5"/>
      <c r="DE63" s="5"/>
      <c r="DF63" s="5"/>
      <c r="DG63" s="5"/>
      <c r="DH63" s="5"/>
      <c r="DI63" s="5"/>
      <c r="DJ63" s="5"/>
      <c r="DK63" s="5"/>
      <c r="DL63" s="5"/>
      <c r="DM63" s="5"/>
      <c r="DN63" s="5"/>
      <c r="DO63" s="5"/>
      <c r="DP63" s="5"/>
      <c r="DQ63" s="5"/>
      <c r="DR63" s="5"/>
      <c r="DS63" s="5"/>
      <c r="DT63" s="5"/>
      <c r="DU63" s="5"/>
      <c r="DV63" s="5"/>
      <c r="DW63" s="5"/>
      <c r="DX63" s="5"/>
      <c r="DY63" s="5"/>
      <c r="DZ63" s="5"/>
      <c r="EA63" s="5"/>
      <c r="EB63" s="5"/>
      <c r="EC63" s="5"/>
      <c r="ED63" s="5"/>
      <c r="EE63" s="5"/>
      <c r="EF63" s="5"/>
      <c r="EG63" s="5"/>
      <c r="EH63" s="5"/>
      <c r="EI63" s="5"/>
      <c r="EJ63" s="5"/>
      <c r="EK63" s="5"/>
      <c r="EL63" s="5"/>
      <c r="EM63" s="5"/>
      <c r="EN63" s="5"/>
      <c r="EO63" s="5"/>
      <c r="EP63" s="5"/>
      <c r="EQ63" s="5"/>
      <c r="ER63" s="5"/>
      <c r="ES63" s="5"/>
      <c r="ET63" s="5"/>
      <c r="EU63" s="5"/>
      <c r="EV63" s="5"/>
      <c r="EW63" s="5"/>
      <c r="EX63" s="5"/>
      <c r="EY63" s="5"/>
      <c r="EZ63" s="5"/>
      <c r="FA63" s="5"/>
      <c r="FB63" s="5"/>
      <c r="FC63" s="5"/>
      <c r="FD63" s="5"/>
      <c r="FE63" s="5"/>
      <c r="FF63" s="5"/>
      <c r="FG63" s="5"/>
      <c r="FH63" s="5"/>
      <c r="FI63" s="5"/>
      <c r="FJ63" s="5"/>
      <c r="FK63" s="5"/>
      <c r="FL63" s="5"/>
      <c r="FM63" s="5"/>
      <c r="FN63" s="5"/>
      <c r="FO63" s="5"/>
      <c r="FP63" s="5"/>
      <c r="FQ63" s="5"/>
      <c r="FR63" s="5"/>
      <c r="FS63" s="5"/>
      <c r="FT63" s="5"/>
      <c r="FU63" s="5"/>
      <c r="FV63" s="5"/>
      <c r="FW63" s="5"/>
      <c r="FX63" s="5"/>
      <c r="FY63" s="5"/>
      <c r="FZ63" s="5"/>
      <c r="GA63" s="5"/>
      <c r="GB63" s="5"/>
      <c r="GC63" s="5"/>
      <c r="GD63" s="5"/>
      <c r="GE63" s="5"/>
      <c r="GF63" s="5"/>
      <c r="GG63" s="5"/>
      <c r="GH63" s="5"/>
      <c r="GI63" s="5"/>
      <c r="GJ63" s="5"/>
      <c r="GK63" s="5"/>
      <c r="GL63" s="5"/>
      <c r="GM63" s="5"/>
      <c r="GN63" s="5"/>
      <c r="GO63" s="5"/>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row>
    <row r="64" spans="1:236" ht="16.5" customHeight="1">
      <c r="A64" s="23" t="s">
        <v>275</v>
      </c>
      <c r="B64" s="25" t="s">
        <v>276</v>
      </c>
      <c r="C64" s="55"/>
      <c r="D64" s="56">
        <v>1000</v>
      </c>
      <c r="E64" s="56">
        <v>1000</v>
      </c>
      <c r="F64" s="56">
        <v>450</v>
      </c>
      <c r="G64" s="45">
        <v>386</v>
      </c>
      <c r="H64" s="45">
        <v>128</v>
      </c>
    </row>
    <row r="65" spans="1:236" ht="16.5" customHeight="1">
      <c r="A65" s="23" t="s">
        <v>277</v>
      </c>
      <c r="B65" s="24" t="s">
        <v>278</v>
      </c>
      <c r="C65" s="55"/>
      <c r="D65" s="56"/>
      <c r="E65" s="56"/>
      <c r="F65" s="56"/>
      <c r="G65" s="45"/>
      <c r="H65" s="45"/>
    </row>
    <row r="66" spans="1:236" ht="16.5" customHeight="1">
      <c r="A66" s="23" t="s">
        <v>279</v>
      </c>
      <c r="B66" s="25" t="s">
        <v>280</v>
      </c>
      <c r="C66" s="55"/>
      <c r="D66" s="56"/>
      <c r="E66" s="56"/>
      <c r="F66" s="56"/>
      <c r="G66" s="45"/>
      <c r="H66" s="45"/>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c r="BL66" s="20"/>
      <c r="BM66" s="20"/>
      <c r="BN66" s="20"/>
      <c r="BO66" s="20"/>
      <c r="BP66" s="20"/>
      <c r="BQ66" s="20"/>
      <c r="BR66" s="20"/>
      <c r="BS66" s="20"/>
      <c r="BT66" s="20"/>
      <c r="BU66" s="20"/>
      <c r="BV66" s="20"/>
      <c r="BW66" s="20"/>
      <c r="BX66" s="20"/>
      <c r="BY66" s="20"/>
      <c r="BZ66" s="20"/>
      <c r="CA66" s="20"/>
      <c r="CB66" s="20"/>
      <c r="CC66" s="20"/>
      <c r="CD66" s="20"/>
      <c r="CE66" s="20"/>
      <c r="CF66" s="20"/>
      <c r="CG66" s="20"/>
      <c r="CH66" s="20"/>
      <c r="CI66" s="20"/>
      <c r="CJ66" s="20"/>
      <c r="CK66" s="20"/>
      <c r="CL66" s="20"/>
      <c r="CM66" s="20"/>
      <c r="CN66" s="20"/>
      <c r="CO66" s="20"/>
      <c r="CP66" s="20"/>
      <c r="CQ66" s="20"/>
      <c r="CR66" s="20"/>
      <c r="CS66" s="20"/>
      <c r="CT66" s="20"/>
      <c r="CU66" s="20"/>
      <c r="CV66" s="20"/>
      <c r="CW66" s="20"/>
      <c r="CX66" s="20"/>
      <c r="CY66" s="20"/>
      <c r="CZ66" s="20"/>
      <c r="DA66" s="20"/>
      <c r="DB66" s="20"/>
      <c r="DC66" s="20"/>
      <c r="DD66" s="20"/>
      <c r="DE66" s="20"/>
      <c r="DF66" s="20"/>
      <c r="DG66" s="20"/>
      <c r="DH66" s="20"/>
      <c r="DI66" s="20"/>
      <c r="DJ66" s="20"/>
      <c r="DK66" s="20"/>
      <c r="DL66" s="20"/>
      <c r="DM66" s="20"/>
      <c r="DN66" s="20"/>
      <c r="DO66" s="20"/>
      <c r="DP66" s="20"/>
      <c r="DQ66" s="20"/>
      <c r="DR66" s="20"/>
      <c r="DS66" s="20"/>
      <c r="DT66" s="20"/>
      <c r="DU66" s="20"/>
      <c r="DV66" s="20"/>
      <c r="DW66" s="20"/>
      <c r="DX66" s="20"/>
      <c r="DY66" s="20"/>
      <c r="DZ66" s="20"/>
      <c r="EA66" s="20"/>
      <c r="EB66" s="20"/>
      <c r="EC66" s="20"/>
      <c r="ED66" s="20"/>
      <c r="EE66" s="20"/>
      <c r="EF66" s="20"/>
      <c r="EG66" s="20"/>
      <c r="EH66" s="20"/>
      <c r="EI66" s="20"/>
      <c r="EJ66" s="20"/>
      <c r="EK66" s="20"/>
      <c r="EL66" s="20"/>
      <c r="EM66" s="20"/>
      <c r="EN66" s="20"/>
      <c r="EO66" s="20"/>
      <c r="EP66" s="20"/>
      <c r="EQ66" s="20"/>
      <c r="ER66" s="20"/>
      <c r="ES66" s="20"/>
      <c r="ET66" s="20"/>
      <c r="EU66" s="20"/>
      <c r="EV66" s="20"/>
      <c r="EW66" s="20"/>
      <c r="EX66" s="20"/>
      <c r="EY66" s="20"/>
      <c r="EZ66" s="20"/>
      <c r="FA66" s="20"/>
      <c r="FB66" s="20"/>
      <c r="FC66" s="20"/>
      <c r="FD66" s="20"/>
      <c r="FE66" s="20"/>
      <c r="FF66" s="20"/>
      <c r="FG66" s="20"/>
      <c r="FH66" s="20"/>
      <c r="FI66" s="20"/>
      <c r="FJ66" s="20"/>
      <c r="FK66" s="20"/>
      <c r="FL66" s="20"/>
      <c r="FM66" s="20"/>
      <c r="FN66" s="20"/>
      <c r="FO66" s="20"/>
      <c r="FP66" s="20"/>
      <c r="FQ66" s="20"/>
      <c r="FR66" s="20"/>
      <c r="FS66" s="20"/>
      <c r="FT66" s="20"/>
      <c r="FU66" s="20"/>
      <c r="FV66" s="20"/>
      <c r="FW66" s="20"/>
      <c r="FX66" s="20"/>
      <c r="FY66" s="20"/>
      <c r="FZ66" s="20"/>
      <c r="GA66" s="20"/>
      <c r="GB66" s="20"/>
      <c r="GC66" s="20"/>
      <c r="GD66" s="20"/>
      <c r="GE66" s="20"/>
      <c r="GF66" s="20"/>
      <c r="GG66" s="20"/>
      <c r="GH66" s="20"/>
      <c r="GI66" s="20"/>
      <c r="GJ66" s="20"/>
      <c r="GK66" s="20"/>
      <c r="GL66" s="20"/>
      <c r="GM66" s="20"/>
      <c r="GN66" s="20"/>
      <c r="GO66" s="20"/>
      <c r="GP66" s="20"/>
      <c r="GQ66" s="20"/>
      <c r="GR66" s="20"/>
      <c r="GS66" s="20"/>
      <c r="GT66" s="20"/>
      <c r="GU66" s="20"/>
      <c r="GV66" s="20"/>
      <c r="GW66" s="20"/>
      <c r="GX66" s="20"/>
      <c r="GY66" s="20"/>
      <c r="GZ66" s="20"/>
      <c r="HA66" s="20"/>
      <c r="HB66" s="20"/>
      <c r="HC66" s="20"/>
      <c r="HD66" s="20"/>
      <c r="HE66" s="20"/>
      <c r="HF66" s="20"/>
      <c r="HG66" s="20"/>
      <c r="HH66" s="20"/>
      <c r="HI66" s="20"/>
      <c r="HJ66" s="20"/>
      <c r="HK66" s="20"/>
      <c r="HL66" s="20"/>
      <c r="HM66" s="20"/>
      <c r="HN66" s="20"/>
      <c r="HO66" s="20"/>
      <c r="HP66" s="20"/>
      <c r="HQ66" s="20"/>
      <c r="HR66" s="20"/>
      <c r="HS66" s="20"/>
      <c r="HT66" s="20"/>
      <c r="HU66" s="20"/>
      <c r="HV66" s="20"/>
      <c r="HW66" s="20"/>
      <c r="HX66" s="20"/>
      <c r="HY66" s="20"/>
      <c r="HZ66" s="20"/>
      <c r="IA66" s="20"/>
      <c r="IB66" s="20"/>
    </row>
    <row r="67" spans="1:236" ht="16.5" customHeight="1">
      <c r="A67" s="23" t="s">
        <v>281</v>
      </c>
      <c r="B67" s="25" t="s">
        <v>282</v>
      </c>
      <c r="C67" s="55"/>
      <c r="D67" s="56"/>
      <c r="E67" s="56"/>
      <c r="F67" s="56"/>
      <c r="G67" s="45"/>
      <c r="H67" s="45"/>
    </row>
    <row r="68" spans="1:236" ht="30">
      <c r="A68" s="23"/>
      <c r="B68" s="25" t="s">
        <v>427</v>
      </c>
      <c r="C68" s="55"/>
      <c r="D68" s="56"/>
      <c r="E68" s="56"/>
      <c r="F68" s="56"/>
      <c r="G68" s="45"/>
      <c r="H68" s="45"/>
    </row>
    <row r="69" spans="1:236" ht="16.5" customHeight="1">
      <c r="A69" s="18" t="s">
        <v>283</v>
      </c>
      <c r="B69" s="21" t="s">
        <v>284</v>
      </c>
      <c r="C69" s="59">
        <f t="shared" ref="C69:H69" si="24">+C70+C71</f>
        <v>0</v>
      </c>
      <c r="D69" s="59">
        <f t="shared" si="24"/>
        <v>4000</v>
      </c>
      <c r="E69" s="59">
        <f t="shared" si="24"/>
        <v>4000</v>
      </c>
      <c r="F69" s="59">
        <f t="shared" si="24"/>
        <v>1000</v>
      </c>
      <c r="G69" s="59">
        <f t="shared" si="24"/>
        <v>950</v>
      </c>
      <c r="H69" s="59">
        <f t="shared" si="24"/>
        <v>800</v>
      </c>
    </row>
    <row r="70" spans="1:236" ht="16.5" customHeight="1">
      <c r="A70" s="23" t="s">
        <v>285</v>
      </c>
      <c r="B70" s="25" t="s">
        <v>286</v>
      </c>
      <c r="C70" s="55"/>
      <c r="D70" s="56"/>
      <c r="E70" s="56"/>
      <c r="F70" s="56"/>
      <c r="G70" s="45"/>
      <c r="H70" s="45"/>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c r="BL70" s="20"/>
      <c r="BM70" s="20"/>
      <c r="BN70" s="20"/>
      <c r="BO70" s="20"/>
      <c r="BP70" s="20"/>
      <c r="BQ70" s="20"/>
      <c r="BR70" s="20"/>
      <c r="BS70" s="20"/>
      <c r="BT70" s="20"/>
      <c r="BU70" s="20"/>
      <c r="BV70" s="20"/>
      <c r="BW70" s="20"/>
      <c r="BX70" s="20"/>
      <c r="BY70" s="20"/>
      <c r="BZ70" s="20"/>
      <c r="CA70" s="20"/>
      <c r="CB70" s="20"/>
      <c r="CC70" s="20"/>
      <c r="CD70" s="20"/>
      <c r="CE70" s="20"/>
      <c r="CF70" s="20"/>
      <c r="CG70" s="20"/>
      <c r="CH70" s="20"/>
      <c r="CI70" s="20"/>
      <c r="CJ70" s="20"/>
      <c r="CK70" s="20"/>
      <c r="CL70" s="20"/>
      <c r="CM70" s="20"/>
      <c r="CN70" s="20"/>
      <c r="CO70" s="20"/>
      <c r="CP70" s="20"/>
      <c r="CQ70" s="20"/>
      <c r="CR70" s="20"/>
      <c r="CS70" s="20"/>
      <c r="CT70" s="20"/>
      <c r="CU70" s="20"/>
      <c r="CV70" s="20"/>
      <c r="CW70" s="20"/>
      <c r="CX70" s="20"/>
      <c r="CY70" s="20"/>
      <c r="CZ70" s="20"/>
      <c r="DA70" s="20"/>
      <c r="DB70" s="20"/>
      <c r="DC70" s="20"/>
      <c r="DD70" s="20"/>
      <c r="DE70" s="20"/>
      <c r="DF70" s="20"/>
      <c r="DG70" s="20"/>
      <c r="DH70" s="20"/>
      <c r="DI70" s="20"/>
      <c r="DJ70" s="20"/>
      <c r="DK70" s="20"/>
      <c r="DL70" s="20"/>
      <c r="DM70" s="20"/>
      <c r="DN70" s="20"/>
      <c r="DO70" s="20"/>
      <c r="DP70" s="20"/>
      <c r="DQ70" s="20"/>
      <c r="DR70" s="20"/>
      <c r="DS70" s="20"/>
      <c r="DT70" s="20"/>
      <c r="DU70" s="20"/>
      <c r="DV70" s="20"/>
      <c r="DW70" s="20"/>
      <c r="DX70" s="20"/>
      <c r="DY70" s="20"/>
      <c r="DZ70" s="20"/>
      <c r="EA70" s="20"/>
      <c r="EB70" s="20"/>
      <c r="EC70" s="20"/>
      <c r="ED70" s="20"/>
      <c r="EE70" s="20"/>
      <c r="EF70" s="20"/>
      <c r="EG70" s="20"/>
      <c r="EH70" s="20"/>
      <c r="EI70" s="20"/>
      <c r="EJ70" s="20"/>
      <c r="EK70" s="20"/>
      <c r="EL70" s="20"/>
      <c r="EM70" s="20"/>
      <c r="EN70" s="20"/>
      <c r="EO70" s="20"/>
      <c r="EP70" s="20"/>
      <c r="EQ70" s="20"/>
      <c r="ER70" s="20"/>
      <c r="ES70" s="20"/>
      <c r="ET70" s="20"/>
      <c r="EU70" s="20"/>
      <c r="EV70" s="20"/>
      <c r="EW70" s="20"/>
      <c r="EX70" s="20"/>
      <c r="EY70" s="20"/>
      <c r="EZ70" s="20"/>
      <c r="FA70" s="20"/>
      <c r="FB70" s="20"/>
      <c r="FC70" s="20"/>
      <c r="FD70" s="20"/>
      <c r="FE70" s="20"/>
      <c r="FF70" s="20"/>
      <c r="FG70" s="20"/>
      <c r="FH70" s="20"/>
      <c r="FI70" s="20"/>
      <c r="FJ70" s="20"/>
      <c r="FK70" s="20"/>
      <c r="FL70" s="20"/>
      <c r="FM70" s="20"/>
      <c r="FN70" s="20"/>
      <c r="FO70" s="20"/>
      <c r="FP70" s="20"/>
      <c r="FQ70" s="20"/>
      <c r="FR70" s="20"/>
      <c r="FS70" s="20"/>
      <c r="FT70" s="20"/>
      <c r="FU70" s="20"/>
      <c r="FV70" s="20"/>
      <c r="FW70" s="20"/>
      <c r="FX70" s="20"/>
      <c r="FY70" s="20"/>
      <c r="FZ70" s="20"/>
      <c r="GA70" s="20"/>
      <c r="GB70" s="20"/>
      <c r="GC70" s="20"/>
      <c r="GD70" s="20"/>
      <c r="GE70" s="20"/>
      <c r="GF70" s="20"/>
      <c r="GG70" s="20"/>
      <c r="GH70" s="20"/>
      <c r="GI70" s="20"/>
      <c r="GJ70" s="20"/>
      <c r="GK70" s="20"/>
      <c r="GL70" s="20"/>
      <c r="GM70" s="20"/>
      <c r="GN70" s="20"/>
      <c r="GO70" s="20"/>
      <c r="GP70" s="20"/>
      <c r="GQ70" s="20"/>
      <c r="GR70" s="20"/>
      <c r="GS70" s="20"/>
      <c r="GT70" s="20"/>
      <c r="GU70" s="20"/>
      <c r="GV70" s="20"/>
      <c r="GW70" s="20"/>
      <c r="GX70" s="20"/>
      <c r="GY70" s="20"/>
      <c r="GZ70" s="20"/>
      <c r="HA70" s="20"/>
      <c r="HB70" s="20"/>
      <c r="HC70" s="20"/>
      <c r="HD70" s="20"/>
      <c r="HE70" s="20"/>
      <c r="HF70" s="20"/>
      <c r="HG70" s="20"/>
      <c r="HH70" s="20"/>
      <c r="HI70" s="20"/>
      <c r="HJ70" s="20"/>
      <c r="HK70" s="20"/>
      <c r="HL70" s="20"/>
      <c r="HM70" s="20"/>
      <c r="HN70" s="20"/>
      <c r="HO70" s="20"/>
      <c r="HP70" s="20"/>
      <c r="HQ70" s="20"/>
      <c r="HR70" s="20"/>
      <c r="HS70" s="20"/>
      <c r="HT70" s="20"/>
      <c r="HU70" s="20"/>
      <c r="HV70" s="20"/>
      <c r="HW70" s="20"/>
      <c r="HX70" s="20"/>
      <c r="HY70" s="20"/>
      <c r="HZ70" s="20"/>
      <c r="IA70" s="20"/>
      <c r="IB70" s="20"/>
    </row>
    <row r="71" spans="1:236" s="20" customFormat="1" ht="16.5" customHeight="1">
      <c r="A71" s="23" t="s">
        <v>287</v>
      </c>
      <c r="B71" s="25" t="s">
        <v>288</v>
      </c>
      <c r="C71" s="55"/>
      <c r="D71" s="56">
        <v>4000</v>
      </c>
      <c r="E71" s="56">
        <v>4000</v>
      </c>
      <c r="F71" s="56">
        <v>1000</v>
      </c>
      <c r="G71" s="60">
        <v>950</v>
      </c>
      <c r="H71" s="60">
        <v>800</v>
      </c>
    </row>
    <row r="72" spans="1:236" ht="16.5" customHeight="1">
      <c r="A72" s="18" t="s">
        <v>289</v>
      </c>
      <c r="B72" s="21" t="s">
        <v>191</v>
      </c>
      <c r="C72" s="53">
        <f>+C73</f>
        <v>0</v>
      </c>
      <c r="D72" s="53">
        <f t="shared" ref="D72:H73" si="25">+D73</f>
        <v>0</v>
      </c>
      <c r="E72" s="53">
        <f t="shared" si="25"/>
        <v>0</v>
      </c>
      <c r="F72" s="53">
        <f t="shared" si="25"/>
        <v>0</v>
      </c>
      <c r="G72" s="53">
        <f t="shared" si="25"/>
        <v>0</v>
      </c>
      <c r="H72" s="53">
        <f t="shared" si="25"/>
        <v>0</v>
      </c>
    </row>
    <row r="73" spans="1:236" ht="16.5" customHeight="1">
      <c r="A73" s="30" t="s">
        <v>290</v>
      </c>
      <c r="B73" s="21" t="s">
        <v>291</v>
      </c>
      <c r="C73" s="53">
        <f>+C74</f>
        <v>0</v>
      </c>
      <c r="D73" s="53">
        <f t="shared" si="25"/>
        <v>0</v>
      </c>
      <c r="E73" s="53">
        <f t="shared" si="25"/>
        <v>0</v>
      </c>
      <c r="F73" s="53">
        <f t="shared" si="25"/>
        <v>0</v>
      </c>
      <c r="G73" s="53">
        <f t="shared" si="25"/>
        <v>0</v>
      </c>
      <c r="H73" s="53">
        <f t="shared" si="25"/>
        <v>0</v>
      </c>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c r="BL73" s="20"/>
      <c r="BM73" s="20"/>
      <c r="BN73" s="20"/>
      <c r="BO73" s="20"/>
      <c r="BP73" s="20"/>
      <c r="BQ73" s="20"/>
      <c r="BR73" s="20"/>
      <c r="BS73" s="20"/>
      <c r="BT73" s="20"/>
      <c r="BU73" s="20"/>
      <c r="BV73" s="20"/>
      <c r="BW73" s="20"/>
      <c r="BX73" s="20"/>
      <c r="BY73" s="20"/>
      <c r="BZ73" s="20"/>
      <c r="CA73" s="20"/>
      <c r="CB73" s="20"/>
      <c r="CC73" s="20"/>
      <c r="CD73" s="20"/>
      <c r="CE73" s="20"/>
      <c r="CF73" s="20"/>
      <c r="CG73" s="20"/>
      <c r="CH73" s="20"/>
      <c r="CI73" s="20"/>
      <c r="CJ73" s="20"/>
      <c r="CK73" s="20"/>
      <c r="CL73" s="20"/>
      <c r="CM73" s="20"/>
      <c r="CN73" s="20"/>
      <c r="CO73" s="20"/>
      <c r="CP73" s="20"/>
      <c r="CQ73" s="20"/>
      <c r="CR73" s="20"/>
      <c r="CS73" s="20"/>
      <c r="CT73" s="20"/>
      <c r="CU73" s="20"/>
      <c r="CV73" s="20"/>
      <c r="CW73" s="20"/>
      <c r="CX73" s="20"/>
      <c r="CY73" s="20"/>
      <c r="CZ73" s="20"/>
      <c r="DA73" s="20"/>
      <c r="DB73" s="20"/>
      <c r="DC73" s="20"/>
      <c r="DD73" s="20"/>
      <c r="DE73" s="20"/>
      <c r="DF73" s="20"/>
      <c r="DG73" s="20"/>
      <c r="DH73" s="20"/>
      <c r="DI73" s="20"/>
      <c r="DJ73" s="20"/>
      <c r="DK73" s="20"/>
      <c r="DL73" s="20"/>
      <c r="DM73" s="20"/>
      <c r="DN73" s="20"/>
      <c r="DO73" s="20"/>
      <c r="DP73" s="20"/>
      <c r="DQ73" s="20"/>
      <c r="DR73" s="20"/>
      <c r="DS73" s="20"/>
      <c r="DT73" s="20"/>
      <c r="DU73" s="20"/>
      <c r="DV73" s="20"/>
      <c r="DW73" s="20"/>
      <c r="DX73" s="20"/>
      <c r="DY73" s="20"/>
      <c r="DZ73" s="20"/>
      <c r="EA73" s="20"/>
      <c r="EB73" s="20"/>
      <c r="EC73" s="20"/>
      <c r="ED73" s="20"/>
      <c r="EE73" s="20"/>
      <c r="EF73" s="20"/>
      <c r="EG73" s="20"/>
      <c r="EH73" s="20"/>
      <c r="EI73" s="20"/>
      <c r="EJ73" s="20"/>
      <c r="EK73" s="20"/>
      <c r="EL73" s="20"/>
      <c r="EM73" s="20"/>
      <c r="EN73" s="20"/>
      <c r="EO73" s="20"/>
      <c r="EP73" s="20"/>
      <c r="EQ73" s="20"/>
      <c r="ER73" s="20"/>
      <c r="ES73" s="20"/>
      <c r="ET73" s="20"/>
      <c r="EU73" s="20"/>
      <c r="EV73" s="20"/>
      <c r="EW73" s="20"/>
      <c r="EX73" s="20"/>
      <c r="EY73" s="20"/>
      <c r="EZ73" s="20"/>
      <c r="FA73" s="20"/>
      <c r="FB73" s="20"/>
      <c r="FC73" s="20"/>
      <c r="FD73" s="20"/>
      <c r="FE73" s="20"/>
      <c r="FF73" s="20"/>
      <c r="FG73" s="20"/>
      <c r="FH73" s="20"/>
      <c r="FI73" s="20"/>
      <c r="FJ73" s="20"/>
      <c r="FK73" s="20"/>
      <c r="FL73" s="20"/>
      <c r="FM73" s="20"/>
      <c r="FN73" s="20"/>
      <c r="FO73" s="20"/>
      <c r="FP73" s="20"/>
      <c r="FQ73" s="20"/>
      <c r="FR73" s="20"/>
      <c r="FS73" s="20"/>
      <c r="FT73" s="20"/>
      <c r="FU73" s="20"/>
      <c r="FV73" s="20"/>
      <c r="FW73" s="20"/>
      <c r="FX73" s="20"/>
      <c r="FY73" s="20"/>
      <c r="FZ73" s="20"/>
      <c r="GA73" s="20"/>
      <c r="GB73" s="20"/>
      <c r="GC73" s="20"/>
      <c r="GD73" s="20"/>
      <c r="GE73" s="20"/>
      <c r="GF73" s="20"/>
      <c r="GG73" s="20"/>
      <c r="GH73" s="20"/>
      <c r="GI73" s="20"/>
      <c r="GJ73" s="20"/>
      <c r="GK73" s="20"/>
      <c r="GL73" s="20"/>
      <c r="GM73" s="20"/>
      <c r="GN73" s="20"/>
      <c r="GO73" s="20"/>
      <c r="GP73" s="20"/>
      <c r="GQ73" s="20"/>
      <c r="GR73" s="20"/>
      <c r="GS73" s="20"/>
      <c r="GT73" s="20"/>
      <c r="GU73" s="20"/>
      <c r="GV73" s="20"/>
      <c r="GW73" s="20"/>
      <c r="GX73" s="20"/>
      <c r="GY73" s="20"/>
      <c r="GZ73" s="20"/>
      <c r="HA73" s="20"/>
      <c r="HB73" s="20"/>
      <c r="HC73" s="20"/>
      <c r="HD73" s="20"/>
      <c r="HE73" s="20"/>
      <c r="HF73" s="20"/>
      <c r="HG73" s="20"/>
      <c r="HH73" s="20"/>
      <c r="HI73" s="20"/>
      <c r="HJ73" s="20"/>
      <c r="HK73" s="20"/>
      <c r="HL73" s="20"/>
      <c r="HM73" s="20"/>
      <c r="HN73" s="20"/>
      <c r="HO73" s="20"/>
      <c r="HP73" s="20"/>
      <c r="HQ73" s="20"/>
      <c r="HR73" s="20"/>
      <c r="HS73" s="20"/>
      <c r="HT73" s="20"/>
      <c r="HU73" s="20"/>
      <c r="HV73" s="20"/>
      <c r="HW73" s="20"/>
      <c r="HX73" s="20"/>
      <c r="HY73" s="20"/>
      <c r="HZ73" s="20"/>
      <c r="IA73" s="20"/>
      <c r="IB73" s="20"/>
    </row>
    <row r="74" spans="1:236" s="20" customFormat="1" ht="16.5" customHeight="1">
      <c r="A74" s="30" t="s">
        <v>292</v>
      </c>
      <c r="B74" s="25" t="s">
        <v>293</v>
      </c>
      <c r="C74" s="55"/>
      <c r="D74" s="56"/>
      <c r="E74" s="56"/>
      <c r="F74" s="56"/>
      <c r="G74" s="45"/>
      <c r="H74" s="45"/>
    </row>
    <row r="75" spans="1:236" s="20" customFormat="1" ht="16.5" customHeight="1">
      <c r="A75" s="30"/>
      <c r="B75" s="31" t="s">
        <v>197</v>
      </c>
      <c r="C75" s="55">
        <f t="shared" ref="C75:H75" si="26">C76+C77</f>
        <v>0</v>
      </c>
      <c r="D75" s="55">
        <f t="shared" si="26"/>
        <v>0</v>
      </c>
      <c r="E75" s="55">
        <f t="shared" si="26"/>
        <v>0</v>
      </c>
      <c r="F75" s="55">
        <f t="shared" si="26"/>
        <v>0</v>
      </c>
      <c r="G75" s="55">
        <f t="shared" si="26"/>
        <v>0</v>
      </c>
      <c r="H75" s="55">
        <f t="shared" si="26"/>
        <v>0</v>
      </c>
    </row>
    <row r="76" spans="1:236" s="20" customFormat="1" ht="16.5" customHeight="1">
      <c r="A76" s="30"/>
      <c r="B76" s="32" t="s">
        <v>294</v>
      </c>
      <c r="C76" s="55"/>
      <c r="D76" s="56"/>
      <c r="E76" s="56"/>
      <c r="F76" s="56"/>
      <c r="G76" s="45"/>
      <c r="H76" s="45"/>
    </row>
    <row r="77" spans="1:236" ht="16.5" customHeight="1">
      <c r="A77" s="30"/>
      <c r="B77" s="32" t="s">
        <v>295</v>
      </c>
      <c r="C77" s="55"/>
      <c r="D77" s="56"/>
      <c r="E77" s="56"/>
      <c r="F77" s="56"/>
      <c r="G77" s="45"/>
      <c r="H77" s="45"/>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c r="BL77" s="20"/>
      <c r="BM77" s="20"/>
      <c r="BN77" s="20"/>
      <c r="BO77" s="20"/>
      <c r="BP77" s="20"/>
      <c r="BQ77" s="20"/>
      <c r="BR77" s="20"/>
      <c r="BS77" s="20"/>
      <c r="BT77" s="20"/>
      <c r="BU77" s="20"/>
      <c r="BV77" s="20"/>
      <c r="BW77" s="20"/>
      <c r="BX77" s="20"/>
      <c r="BY77" s="20"/>
      <c r="BZ77" s="20"/>
      <c r="CA77" s="20"/>
      <c r="CB77" s="20"/>
      <c r="CC77" s="20"/>
      <c r="CD77" s="20"/>
      <c r="CE77" s="20"/>
      <c r="CF77" s="20"/>
      <c r="CG77" s="20"/>
      <c r="CH77" s="20"/>
      <c r="CI77" s="20"/>
      <c r="CJ77" s="20"/>
      <c r="CK77" s="20"/>
      <c r="CL77" s="20"/>
      <c r="CM77" s="20"/>
      <c r="CN77" s="20"/>
      <c r="CO77" s="20"/>
      <c r="CP77" s="20"/>
      <c r="CQ77" s="20"/>
      <c r="CR77" s="20"/>
      <c r="CS77" s="20"/>
      <c r="CT77" s="20"/>
      <c r="CU77" s="20"/>
      <c r="CV77" s="20"/>
      <c r="CW77" s="20"/>
      <c r="CX77" s="20"/>
      <c r="CY77" s="20"/>
      <c r="CZ77" s="20"/>
      <c r="DA77" s="20"/>
      <c r="DB77" s="20"/>
      <c r="DC77" s="20"/>
      <c r="DD77" s="20"/>
      <c r="DE77" s="20"/>
      <c r="DF77" s="20"/>
      <c r="DG77" s="20"/>
      <c r="DH77" s="20"/>
      <c r="DI77" s="20"/>
      <c r="DJ77" s="20"/>
      <c r="DK77" s="20"/>
      <c r="DL77" s="20"/>
      <c r="DM77" s="20"/>
      <c r="DN77" s="20"/>
      <c r="DO77" s="20"/>
      <c r="DP77" s="20"/>
      <c r="DQ77" s="20"/>
      <c r="DR77" s="20"/>
      <c r="DS77" s="20"/>
      <c r="DT77" s="20"/>
      <c r="DU77" s="20"/>
      <c r="DV77" s="20"/>
      <c r="DW77" s="20"/>
      <c r="DX77" s="20"/>
      <c r="DY77" s="20"/>
      <c r="DZ77" s="20"/>
      <c r="EA77" s="20"/>
      <c r="EB77" s="20"/>
      <c r="EC77" s="20"/>
      <c r="ED77" s="20"/>
      <c r="EE77" s="20"/>
      <c r="EF77" s="20"/>
      <c r="EG77" s="20"/>
      <c r="EH77" s="20"/>
      <c r="EI77" s="20"/>
      <c r="EJ77" s="20"/>
      <c r="EK77" s="20"/>
      <c r="EL77" s="20"/>
      <c r="EM77" s="20"/>
      <c r="EN77" s="20"/>
      <c r="EO77" s="20"/>
      <c r="EP77" s="20"/>
      <c r="EQ77" s="20"/>
      <c r="ER77" s="20"/>
      <c r="ES77" s="20"/>
      <c r="ET77" s="20"/>
      <c r="EU77" s="20"/>
      <c r="EV77" s="20"/>
      <c r="EW77" s="20"/>
      <c r="EX77" s="20"/>
      <c r="EY77" s="20"/>
      <c r="EZ77" s="20"/>
      <c r="FA77" s="20"/>
      <c r="FB77" s="20"/>
      <c r="FC77" s="20"/>
      <c r="FD77" s="20"/>
      <c r="FE77" s="20"/>
      <c r="FF77" s="20"/>
      <c r="FG77" s="20"/>
      <c r="FH77" s="20"/>
      <c r="FI77" s="20"/>
      <c r="FJ77" s="20"/>
      <c r="FK77" s="20"/>
      <c r="FL77" s="20"/>
      <c r="FM77" s="20"/>
      <c r="FN77" s="20"/>
      <c r="FO77" s="20"/>
      <c r="FP77" s="20"/>
      <c r="FQ77" s="20"/>
      <c r="FR77" s="20"/>
      <c r="FS77" s="20"/>
      <c r="FT77" s="20"/>
      <c r="FU77" s="20"/>
      <c r="FV77" s="20"/>
      <c r="FW77" s="20"/>
      <c r="FX77" s="20"/>
      <c r="FY77" s="20"/>
      <c r="FZ77" s="20"/>
      <c r="GA77" s="20"/>
      <c r="GB77" s="20"/>
      <c r="GC77" s="20"/>
      <c r="GD77" s="20"/>
      <c r="GE77" s="20"/>
      <c r="GF77" s="20"/>
      <c r="GG77" s="20"/>
      <c r="GH77" s="20"/>
      <c r="GI77" s="20"/>
      <c r="GJ77" s="20"/>
      <c r="GK77" s="20"/>
      <c r="GL77" s="20"/>
      <c r="GM77" s="20"/>
      <c r="GN77" s="20"/>
      <c r="GO77" s="20"/>
      <c r="GP77" s="20"/>
      <c r="GQ77" s="20"/>
      <c r="GR77" s="20"/>
      <c r="GS77" s="20"/>
      <c r="GT77" s="20"/>
      <c r="GU77" s="20"/>
      <c r="GV77" s="20"/>
      <c r="GW77" s="20"/>
      <c r="GX77" s="20"/>
      <c r="GY77" s="20"/>
      <c r="GZ77" s="20"/>
      <c r="HA77" s="20"/>
      <c r="HB77" s="20"/>
      <c r="HC77" s="20"/>
      <c r="HD77" s="20"/>
      <c r="HE77" s="20"/>
      <c r="HF77" s="20"/>
      <c r="HG77" s="20"/>
      <c r="HH77" s="20"/>
      <c r="HI77" s="20"/>
      <c r="HJ77" s="20"/>
      <c r="HK77" s="20"/>
      <c r="HL77" s="20"/>
      <c r="HM77" s="20"/>
      <c r="HN77" s="20"/>
      <c r="HO77" s="20"/>
      <c r="HP77" s="20"/>
      <c r="HQ77" s="20"/>
      <c r="HR77" s="20"/>
      <c r="HS77" s="20"/>
      <c r="HT77" s="20"/>
      <c r="HU77" s="20"/>
      <c r="HV77" s="20"/>
      <c r="HW77" s="20"/>
      <c r="HX77" s="20"/>
      <c r="HY77" s="20"/>
      <c r="HZ77" s="20"/>
      <c r="IA77" s="20"/>
      <c r="IB77" s="20"/>
    </row>
    <row r="78" spans="1:236" s="20" customFormat="1" ht="16.5" customHeight="1">
      <c r="A78" s="18" t="s">
        <v>296</v>
      </c>
      <c r="B78" s="21" t="s">
        <v>199</v>
      </c>
      <c r="C78" s="54">
        <f t="shared" ref="C78:H78" si="27">+C79</f>
        <v>0</v>
      </c>
      <c r="D78" s="54">
        <f t="shared" si="27"/>
        <v>0</v>
      </c>
      <c r="E78" s="54">
        <f t="shared" si="27"/>
        <v>0</v>
      </c>
      <c r="F78" s="54">
        <f t="shared" si="27"/>
        <v>0</v>
      </c>
      <c r="G78" s="54">
        <f t="shared" si="27"/>
        <v>0</v>
      </c>
      <c r="H78" s="54">
        <f t="shared" si="27"/>
        <v>0</v>
      </c>
    </row>
    <row r="79" spans="1:236" s="20" customFormat="1" ht="16.5" customHeight="1">
      <c r="A79" s="18" t="s">
        <v>297</v>
      </c>
      <c r="B79" s="21" t="s">
        <v>201</v>
      </c>
      <c r="C79" s="54">
        <f t="shared" ref="C79:H79" si="28">+C80+C85</f>
        <v>0</v>
      </c>
      <c r="D79" s="54">
        <f t="shared" si="28"/>
        <v>0</v>
      </c>
      <c r="E79" s="54">
        <f t="shared" si="28"/>
        <v>0</v>
      </c>
      <c r="F79" s="54">
        <f t="shared" si="28"/>
        <v>0</v>
      </c>
      <c r="G79" s="54">
        <f t="shared" si="28"/>
        <v>0</v>
      </c>
      <c r="H79" s="54">
        <f t="shared" si="28"/>
        <v>0</v>
      </c>
    </row>
    <row r="80" spans="1:236" s="20" customFormat="1" ht="16.5" customHeight="1">
      <c r="A80" s="18" t="s">
        <v>298</v>
      </c>
      <c r="B80" s="21" t="s">
        <v>299</v>
      </c>
      <c r="C80" s="54">
        <f t="shared" ref="C80:H80" si="29">+C82+C84+C83+C81</f>
        <v>0</v>
      </c>
      <c r="D80" s="54">
        <f t="shared" si="29"/>
        <v>0</v>
      </c>
      <c r="E80" s="54">
        <f t="shared" si="29"/>
        <v>0</v>
      </c>
      <c r="F80" s="54">
        <f t="shared" si="29"/>
        <v>0</v>
      </c>
      <c r="G80" s="54">
        <f t="shared" si="29"/>
        <v>0</v>
      </c>
      <c r="H80" s="54">
        <f t="shared" si="29"/>
        <v>0</v>
      </c>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c r="AS80" s="5"/>
      <c r="AT80" s="5"/>
      <c r="AU80" s="5"/>
      <c r="AV80" s="5"/>
      <c r="AW80" s="5"/>
      <c r="AX80" s="5"/>
      <c r="AY80" s="5"/>
      <c r="AZ80" s="5"/>
      <c r="BA80" s="5"/>
      <c r="BB80" s="5"/>
      <c r="BC80" s="5"/>
      <c r="BD80" s="5"/>
      <c r="BE80" s="5"/>
      <c r="BF80" s="5"/>
      <c r="BG80" s="5"/>
      <c r="BH80" s="5"/>
      <c r="BI80" s="5"/>
      <c r="BJ80" s="5"/>
      <c r="BK80" s="5"/>
      <c r="BL80" s="5"/>
      <c r="BM80" s="5"/>
      <c r="BN80" s="5"/>
      <c r="BO80" s="5"/>
      <c r="BP80" s="5"/>
      <c r="BQ80" s="5"/>
      <c r="BR80" s="5"/>
      <c r="BS80" s="5"/>
      <c r="BT80" s="5"/>
      <c r="BU80" s="5"/>
      <c r="BV80" s="5"/>
      <c r="BW80" s="5"/>
      <c r="BX80" s="5"/>
      <c r="BY80" s="5"/>
      <c r="BZ80" s="5"/>
      <c r="CA80" s="5"/>
      <c r="CB80" s="5"/>
      <c r="CC80" s="5"/>
      <c r="CD80" s="5"/>
      <c r="CE80" s="5"/>
      <c r="CF80" s="5"/>
      <c r="CG80" s="5"/>
      <c r="CH80" s="5"/>
      <c r="CI80" s="5"/>
      <c r="CJ80" s="5"/>
      <c r="CK80" s="5"/>
      <c r="CL80" s="5"/>
      <c r="CM80" s="5"/>
      <c r="CN80" s="5"/>
      <c r="CO80" s="5"/>
      <c r="CP80" s="5"/>
      <c r="CQ80" s="5"/>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5"/>
      <c r="GA80" s="5"/>
      <c r="GB80" s="5"/>
      <c r="GC80" s="5"/>
      <c r="GD80" s="5"/>
      <c r="GE80" s="5"/>
      <c r="GF80" s="5"/>
      <c r="GG80" s="5"/>
      <c r="GH80" s="5"/>
      <c r="GI80" s="5"/>
      <c r="GJ80" s="5"/>
      <c r="GK80" s="5"/>
      <c r="GL80" s="5"/>
      <c r="GM80" s="5"/>
      <c r="GN80" s="5"/>
      <c r="GO80" s="5"/>
      <c r="GP80" s="5"/>
      <c r="GQ80" s="5"/>
      <c r="GR80" s="5"/>
      <c r="GS80" s="5"/>
      <c r="GT80" s="5"/>
      <c r="GU80" s="5"/>
      <c r="GV80" s="5"/>
      <c r="GW80" s="5"/>
      <c r="GX80" s="5"/>
      <c r="GY80" s="5"/>
      <c r="GZ80" s="5"/>
      <c r="HA80" s="5"/>
      <c r="HB80" s="5"/>
      <c r="HC80" s="5"/>
      <c r="HD80" s="5"/>
      <c r="HE80" s="5"/>
      <c r="HF80" s="5"/>
      <c r="HG80" s="5"/>
      <c r="HH80" s="5"/>
      <c r="HI80" s="5"/>
      <c r="HJ80" s="5"/>
      <c r="HK80" s="5"/>
      <c r="HL80" s="5"/>
      <c r="HM80" s="5"/>
      <c r="HN80" s="5"/>
      <c r="HO80" s="5"/>
      <c r="HP80" s="5"/>
      <c r="HQ80" s="5"/>
      <c r="HR80" s="5"/>
      <c r="HS80" s="5"/>
      <c r="HT80" s="5"/>
      <c r="HU80" s="5"/>
      <c r="HV80" s="5"/>
      <c r="HW80" s="5"/>
      <c r="HX80" s="5"/>
      <c r="HY80" s="5"/>
      <c r="HZ80" s="5"/>
      <c r="IA80" s="5"/>
      <c r="IB80" s="5"/>
    </row>
    <row r="81" spans="1:236" s="20" customFormat="1" ht="16.5" customHeight="1">
      <c r="A81" s="18"/>
      <c r="B81" s="24" t="s">
        <v>300</v>
      </c>
      <c r="C81" s="54"/>
      <c r="D81" s="56"/>
      <c r="E81" s="56"/>
      <c r="F81" s="56"/>
      <c r="G81" s="45"/>
      <c r="H81" s="4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row>
    <row r="82" spans="1:236" s="20" customFormat="1" ht="16.5" customHeight="1">
      <c r="A82" s="23" t="s">
        <v>301</v>
      </c>
      <c r="B82" s="25" t="s">
        <v>302</v>
      </c>
      <c r="C82" s="55"/>
      <c r="D82" s="56"/>
      <c r="E82" s="56"/>
      <c r="F82" s="56"/>
      <c r="G82" s="45"/>
      <c r="H82" s="4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5"/>
      <c r="AR82" s="5"/>
      <c r="AS82" s="5"/>
      <c r="AT82" s="5"/>
      <c r="AU82" s="5"/>
      <c r="AV82" s="5"/>
      <c r="AW82" s="5"/>
      <c r="AX82" s="5"/>
      <c r="AY82" s="5"/>
      <c r="AZ82" s="5"/>
      <c r="BA82" s="5"/>
      <c r="BB82" s="5"/>
      <c r="BC82" s="5"/>
      <c r="BD82" s="5"/>
      <c r="BE82" s="5"/>
      <c r="BF82" s="5"/>
      <c r="BG82" s="5"/>
      <c r="BH82" s="5"/>
      <c r="BI82" s="5"/>
      <c r="BJ82" s="5"/>
      <c r="BK82" s="5"/>
      <c r="BL82" s="5"/>
      <c r="BM82" s="5"/>
      <c r="BN82" s="5"/>
      <c r="BO82" s="5"/>
      <c r="BP82" s="5"/>
      <c r="BQ82" s="5"/>
      <c r="BR82" s="5"/>
      <c r="BS82" s="5"/>
      <c r="BT82" s="5"/>
      <c r="BU82" s="5"/>
      <c r="BV82" s="5"/>
      <c r="BW82" s="5"/>
      <c r="BX82" s="5"/>
      <c r="BY82" s="5"/>
      <c r="BZ82" s="5"/>
      <c r="CA82" s="5"/>
      <c r="CB82" s="5"/>
      <c r="CC82" s="5"/>
      <c r="CD82" s="5"/>
      <c r="CE82" s="5"/>
      <c r="CF82" s="5"/>
      <c r="CG82" s="5"/>
      <c r="CH82" s="5"/>
      <c r="CI82" s="5"/>
      <c r="CJ82" s="5"/>
      <c r="CK82" s="5"/>
      <c r="CL82" s="5"/>
      <c r="CM82" s="5"/>
      <c r="CN82" s="5"/>
      <c r="CO82" s="5"/>
      <c r="CP82" s="5"/>
      <c r="CQ82" s="5"/>
      <c r="CR82" s="5"/>
      <c r="CS82" s="5"/>
      <c r="CT82" s="5"/>
      <c r="CU82" s="5"/>
      <c r="CV82" s="5"/>
      <c r="CW82" s="5"/>
      <c r="CX82" s="5"/>
      <c r="CY82" s="5"/>
      <c r="CZ82" s="5"/>
      <c r="DA82" s="5"/>
      <c r="DB82" s="5"/>
      <c r="DC82" s="5"/>
      <c r="DD82" s="5"/>
      <c r="DE82" s="5"/>
      <c r="DF82" s="5"/>
      <c r="DG82" s="5"/>
      <c r="DH82" s="5"/>
      <c r="DI82" s="5"/>
      <c r="DJ82" s="5"/>
      <c r="DK82" s="5"/>
      <c r="DL82" s="5"/>
      <c r="DM82" s="5"/>
      <c r="DN82" s="5"/>
      <c r="DO82" s="5"/>
      <c r="DP82" s="5"/>
      <c r="DQ82" s="5"/>
      <c r="DR82" s="5"/>
      <c r="DS82" s="5"/>
      <c r="DT82" s="5"/>
      <c r="DU82" s="5"/>
      <c r="DV82" s="5"/>
      <c r="DW82" s="5"/>
      <c r="DX82" s="5"/>
      <c r="DY82" s="5"/>
      <c r="DZ82" s="5"/>
      <c r="EA82" s="5"/>
      <c r="EB82" s="5"/>
      <c r="EC82" s="5"/>
      <c r="ED82" s="5"/>
      <c r="EE82" s="5"/>
      <c r="EF82" s="5"/>
      <c r="EG82" s="5"/>
      <c r="EH82" s="5"/>
      <c r="EI82" s="5"/>
      <c r="EJ82" s="5"/>
      <c r="EK82" s="5"/>
      <c r="EL82" s="5"/>
      <c r="EM82" s="5"/>
      <c r="EN82" s="5"/>
      <c r="EO82" s="5"/>
      <c r="EP82" s="5"/>
      <c r="EQ82" s="5"/>
      <c r="ER82" s="5"/>
      <c r="ES82" s="5"/>
      <c r="ET82" s="5"/>
      <c r="EU82" s="5"/>
      <c r="EV82" s="5"/>
      <c r="EW82" s="5"/>
      <c r="EX82" s="5"/>
      <c r="EY82" s="5"/>
      <c r="EZ82" s="5"/>
      <c r="FA82" s="5"/>
      <c r="FB82" s="5"/>
      <c r="FC82" s="5"/>
      <c r="FD82" s="5"/>
      <c r="FE82" s="5"/>
      <c r="FF82" s="5"/>
      <c r="FG82" s="5"/>
      <c r="FH82" s="5"/>
      <c r="FI82" s="5"/>
      <c r="FJ82" s="5"/>
      <c r="FK82" s="5"/>
      <c r="FL82" s="5"/>
      <c r="FM82" s="5"/>
      <c r="FN82" s="5"/>
      <c r="FO82" s="5"/>
      <c r="FP82" s="5"/>
      <c r="FQ82" s="5"/>
      <c r="FR82" s="5"/>
      <c r="FS82" s="5"/>
      <c r="FT82" s="5"/>
      <c r="FU82" s="5"/>
      <c r="FV82" s="5"/>
      <c r="FW82" s="5"/>
      <c r="FX82" s="5"/>
      <c r="FY82" s="5"/>
      <c r="FZ82" s="5"/>
      <c r="GA82" s="5"/>
      <c r="GB82" s="5"/>
      <c r="GC82" s="5"/>
      <c r="GD82" s="5"/>
      <c r="GE82" s="5"/>
      <c r="GF82" s="5"/>
      <c r="GG82" s="5"/>
      <c r="GH82" s="5"/>
      <c r="GI82" s="5"/>
      <c r="GJ82" s="5"/>
      <c r="GK82" s="5"/>
      <c r="GL82" s="5"/>
      <c r="GM82" s="5"/>
      <c r="GN82" s="5"/>
      <c r="GO82" s="5"/>
      <c r="GP82" s="5"/>
      <c r="GQ82" s="5"/>
      <c r="GR82" s="5"/>
      <c r="GS82" s="5"/>
      <c r="GT82" s="5"/>
      <c r="GU82" s="5"/>
      <c r="GV82" s="5"/>
      <c r="GW82" s="5"/>
      <c r="GX82" s="5"/>
      <c r="GY82" s="5"/>
      <c r="GZ82" s="5"/>
      <c r="HA82" s="5"/>
      <c r="HB82" s="5"/>
      <c r="HC82" s="5"/>
      <c r="HD82" s="5"/>
      <c r="HE82" s="5"/>
      <c r="HF82" s="5"/>
      <c r="HG82" s="5"/>
      <c r="HH82" s="5"/>
      <c r="HI82" s="5"/>
      <c r="HJ82" s="5"/>
      <c r="HK82" s="5"/>
      <c r="HL82" s="5"/>
      <c r="HM82" s="5"/>
      <c r="HN82" s="5"/>
      <c r="HO82" s="5"/>
      <c r="HP82" s="5"/>
      <c r="HQ82" s="5"/>
      <c r="HR82" s="5"/>
      <c r="HS82" s="5"/>
      <c r="HT82" s="5"/>
      <c r="HU82" s="5"/>
      <c r="HV82" s="5"/>
      <c r="HW82" s="5"/>
      <c r="HX82" s="5"/>
      <c r="HY82" s="5"/>
      <c r="HZ82" s="5"/>
      <c r="IA82" s="5"/>
      <c r="IB82" s="5"/>
    </row>
    <row r="83" spans="1:236" s="20" customFormat="1" ht="16.5" customHeight="1">
      <c r="A83" s="23" t="s">
        <v>303</v>
      </c>
      <c r="B83" s="24" t="s">
        <v>304</v>
      </c>
      <c r="C83" s="55"/>
      <c r="D83" s="56"/>
      <c r="E83" s="56"/>
      <c r="F83" s="56"/>
      <c r="G83" s="45"/>
      <c r="H83" s="4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c r="AS83" s="5"/>
      <c r="AT83" s="5"/>
      <c r="AU83" s="5"/>
      <c r="AV83" s="5"/>
      <c r="AW83" s="5"/>
      <c r="AX83" s="5"/>
      <c r="AY83" s="5"/>
      <c r="AZ83" s="5"/>
      <c r="BA83" s="5"/>
      <c r="BB83" s="5"/>
      <c r="BC83" s="5"/>
      <c r="BD83" s="5"/>
      <c r="BE83" s="5"/>
      <c r="BF83" s="5"/>
      <c r="BG83" s="5"/>
      <c r="BH83" s="5"/>
      <c r="BI83" s="5"/>
      <c r="BJ83" s="5"/>
      <c r="BK83" s="5"/>
      <c r="BL83" s="5"/>
      <c r="BM83" s="5"/>
      <c r="BN83" s="5"/>
      <c r="BO83" s="5"/>
      <c r="BP83" s="5"/>
      <c r="BQ83" s="5"/>
      <c r="BR83" s="5"/>
      <c r="BS83" s="5"/>
      <c r="BT83" s="5"/>
      <c r="BU83" s="5"/>
      <c r="BV83" s="5"/>
      <c r="BW83" s="5"/>
      <c r="BX83" s="5"/>
      <c r="BY83" s="5"/>
      <c r="BZ83" s="5"/>
      <c r="CA83" s="5"/>
      <c r="CB83" s="5"/>
      <c r="CC83" s="5"/>
      <c r="CD83" s="5"/>
      <c r="CE83" s="5"/>
      <c r="CF83" s="5"/>
      <c r="CG83" s="5"/>
      <c r="CH83" s="5"/>
      <c r="CI83" s="5"/>
      <c r="CJ83" s="5"/>
      <c r="CK83" s="5"/>
      <c r="CL83" s="5"/>
      <c r="CM83" s="5"/>
      <c r="CN83" s="5"/>
      <c r="CO83" s="5"/>
      <c r="CP83" s="5"/>
      <c r="CQ83" s="5"/>
      <c r="CR83" s="5"/>
      <c r="CS83" s="5"/>
      <c r="CT83" s="5"/>
      <c r="CU83" s="5"/>
      <c r="CV83" s="5"/>
      <c r="CW83" s="5"/>
      <c r="CX83" s="5"/>
      <c r="CY83" s="5"/>
      <c r="CZ83" s="5"/>
      <c r="DA83" s="5"/>
      <c r="DB83" s="5"/>
      <c r="DC83" s="5"/>
      <c r="DD83" s="5"/>
      <c r="DE83" s="5"/>
      <c r="DF83" s="5"/>
      <c r="DG83" s="5"/>
      <c r="DH83" s="5"/>
      <c r="DI83" s="5"/>
      <c r="DJ83" s="5"/>
      <c r="DK83" s="5"/>
      <c r="DL83" s="5"/>
      <c r="DM83" s="5"/>
      <c r="DN83" s="5"/>
      <c r="DO83" s="5"/>
      <c r="DP83" s="5"/>
      <c r="DQ83" s="5"/>
      <c r="DR83" s="5"/>
      <c r="DS83" s="5"/>
      <c r="DT83" s="5"/>
      <c r="DU83" s="5"/>
      <c r="DV83" s="5"/>
      <c r="DW83" s="5"/>
      <c r="DX83" s="5"/>
      <c r="DY83" s="5"/>
      <c r="DZ83" s="5"/>
      <c r="EA83" s="5"/>
      <c r="EB83" s="5"/>
      <c r="EC83" s="5"/>
      <c r="ED83" s="5"/>
      <c r="EE83" s="5"/>
      <c r="EF83" s="5"/>
      <c r="EG83" s="5"/>
      <c r="EH83" s="5"/>
      <c r="EI83" s="5"/>
      <c r="EJ83" s="5"/>
      <c r="EK83" s="5"/>
      <c r="EL83" s="5"/>
      <c r="EM83" s="5"/>
      <c r="EN83" s="5"/>
      <c r="EO83" s="5"/>
      <c r="EP83" s="5"/>
      <c r="EQ83" s="5"/>
      <c r="ER83" s="5"/>
      <c r="ES83" s="5"/>
      <c r="ET83" s="5"/>
      <c r="EU83" s="5"/>
      <c r="EV83" s="5"/>
      <c r="EW83" s="5"/>
      <c r="EX83" s="5"/>
      <c r="EY83" s="5"/>
      <c r="EZ83" s="5"/>
      <c r="FA83" s="5"/>
      <c r="FB83" s="5"/>
      <c r="FC83" s="5"/>
      <c r="FD83" s="5"/>
      <c r="FE83" s="5"/>
      <c r="FF83" s="5"/>
      <c r="FG83" s="5"/>
      <c r="FH83" s="5"/>
      <c r="FI83" s="5"/>
      <c r="FJ83" s="5"/>
      <c r="FK83" s="5"/>
      <c r="FL83" s="5"/>
      <c r="FM83" s="5"/>
      <c r="FN83" s="5"/>
      <c r="FO83" s="5"/>
      <c r="FP83" s="5"/>
      <c r="FQ83" s="5"/>
      <c r="FR83" s="5"/>
      <c r="FS83" s="5"/>
      <c r="FT83" s="5"/>
      <c r="FU83" s="5"/>
      <c r="FV83" s="5"/>
      <c r="FW83" s="5"/>
      <c r="FX83" s="5"/>
      <c r="FY83" s="5"/>
      <c r="FZ83" s="5"/>
      <c r="GA83" s="5"/>
      <c r="GB83" s="5"/>
      <c r="GC83" s="5"/>
      <c r="GD83" s="5"/>
      <c r="GE83" s="5"/>
      <c r="GF83" s="5"/>
      <c r="GG83" s="5"/>
      <c r="GH83" s="5"/>
      <c r="GI83" s="5"/>
      <c r="GJ83" s="5"/>
      <c r="GK83" s="5"/>
      <c r="GL83" s="5"/>
      <c r="GM83" s="5"/>
      <c r="GN83" s="5"/>
      <c r="GO83" s="5"/>
      <c r="GP83" s="5"/>
      <c r="GQ83" s="5"/>
      <c r="GR83" s="5"/>
      <c r="GS83" s="5"/>
      <c r="GT83" s="5"/>
      <c r="GU83" s="5"/>
      <c r="GV83" s="5"/>
      <c r="GW83" s="5"/>
      <c r="GX83" s="5"/>
      <c r="GY83" s="5"/>
      <c r="GZ83" s="5"/>
      <c r="HA83" s="5"/>
      <c r="HB83" s="5"/>
      <c r="HC83" s="5"/>
      <c r="HD83" s="5"/>
      <c r="HE83" s="5"/>
      <c r="HF83" s="5"/>
      <c r="HG83" s="5"/>
      <c r="HH83" s="5"/>
      <c r="HI83" s="5"/>
      <c r="HJ83" s="5"/>
      <c r="HK83" s="5"/>
      <c r="HL83" s="5"/>
      <c r="HM83" s="5"/>
      <c r="HN83" s="5"/>
      <c r="HO83" s="5"/>
      <c r="HP83" s="5"/>
      <c r="HQ83" s="5"/>
      <c r="HR83" s="5"/>
      <c r="HS83" s="5"/>
      <c r="HT83" s="5"/>
      <c r="HU83" s="5"/>
      <c r="HV83" s="5"/>
      <c r="HW83" s="5"/>
      <c r="HX83" s="5"/>
      <c r="HY83" s="5"/>
      <c r="HZ83" s="5"/>
      <c r="IA83" s="5"/>
      <c r="IB83" s="5"/>
    </row>
    <row r="84" spans="1:236" ht="16.5" customHeight="1">
      <c r="A84" s="23" t="s">
        <v>305</v>
      </c>
      <c r="B84" s="25" t="s">
        <v>306</v>
      </c>
      <c r="C84" s="55"/>
      <c r="D84" s="56"/>
      <c r="E84" s="56"/>
      <c r="F84" s="56"/>
      <c r="G84" s="45"/>
      <c r="H84" s="45"/>
    </row>
    <row r="85" spans="1:236" ht="16.5" customHeight="1">
      <c r="A85" s="33"/>
      <c r="B85" s="24" t="s">
        <v>307</v>
      </c>
      <c r="C85" s="55"/>
      <c r="D85" s="56"/>
      <c r="E85" s="56"/>
      <c r="F85" s="56"/>
      <c r="G85" s="45"/>
      <c r="H85" s="45"/>
    </row>
    <row r="86" spans="1:236" ht="16.5" customHeight="1">
      <c r="A86" s="23" t="s">
        <v>208</v>
      </c>
      <c r="B86" s="25" t="s">
        <v>308</v>
      </c>
      <c r="C86" s="55"/>
      <c r="D86" s="56"/>
      <c r="E86" s="56"/>
      <c r="F86" s="56"/>
      <c r="G86" s="45"/>
      <c r="H86" s="45"/>
      <c r="I86" s="27"/>
      <c r="J86" s="27"/>
      <c r="K86" s="27"/>
      <c r="L86" s="27"/>
      <c r="M86" s="27"/>
      <c r="N86" s="27"/>
      <c r="O86" s="27"/>
      <c r="P86" s="27"/>
      <c r="Q86" s="27"/>
      <c r="R86" s="27"/>
      <c r="S86" s="27"/>
      <c r="T86" s="27"/>
      <c r="U86" s="27"/>
      <c r="V86" s="27"/>
      <c r="W86" s="27"/>
      <c r="X86" s="27"/>
      <c r="Y86" s="27"/>
      <c r="Z86" s="27"/>
      <c r="AA86" s="27"/>
      <c r="AB86" s="27"/>
      <c r="AC86" s="27"/>
      <c r="AD86" s="27"/>
      <c r="AE86" s="27"/>
      <c r="AF86" s="27"/>
      <c r="AG86" s="27"/>
      <c r="AH86" s="27"/>
      <c r="AI86" s="27"/>
      <c r="AJ86" s="27"/>
      <c r="AK86" s="27"/>
      <c r="AL86" s="27"/>
      <c r="AM86" s="27"/>
      <c r="AN86" s="27"/>
      <c r="AO86" s="27"/>
      <c r="AP86" s="27"/>
      <c r="AQ86" s="27"/>
      <c r="AR86" s="27"/>
      <c r="AS86" s="27"/>
      <c r="AT86" s="27"/>
      <c r="AU86" s="27"/>
      <c r="AV86" s="27"/>
      <c r="AW86" s="27"/>
      <c r="AX86" s="27"/>
      <c r="AY86" s="27"/>
      <c r="AZ86" s="27"/>
      <c r="BA86" s="27"/>
      <c r="BB86" s="27"/>
      <c r="BC86" s="27"/>
      <c r="BD86" s="27"/>
      <c r="BE86" s="27"/>
      <c r="BF86" s="27"/>
      <c r="BG86" s="27"/>
      <c r="BH86" s="27"/>
      <c r="BI86" s="27"/>
      <c r="BJ86" s="27"/>
      <c r="BK86" s="27"/>
      <c r="BL86" s="27"/>
      <c r="BM86" s="27"/>
      <c r="BN86" s="27"/>
      <c r="BO86" s="27"/>
      <c r="BP86" s="27"/>
      <c r="BQ86" s="27"/>
      <c r="BR86" s="27"/>
      <c r="BS86" s="27"/>
      <c r="BT86" s="27"/>
      <c r="BU86" s="27"/>
      <c r="BV86" s="27"/>
      <c r="BW86" s="27"/>
      <c r="BX86" s="27"/>
      <c r="BY86" s="27"/>
      <c r="BZ86" s="27"/>
      <c r="CA86" s="27"/>
      <c r="CB86" s="27"/>
      <c r="CC86" s="27"/>
      <c r="CD86" s="27"/>
      <c r="CE86" s="27"/>
      <c r="CF86" s="27"/>
      <c r="CG86" s="27"/>
      <c r="CH86" s="27"/>
      <c r="CI86" s="27"/>
      <c r="CJ86" s="27"/>
      <c r="CK86" s="27"/>
      <c r="CL86" s="27"/>
      <c r="CM86" s="27"/>
      <c r="CN86" s="27"/>
      <c r="CO86" s="27"/>
      <c r="CP86" s="27"/>
      <c r="CQ86" s="27"/>
      <c r="CR86" s="27"/>
      <c r="CS86" s="27"/>
      <c r="CT86" s="27"/>
      <c r="CU86" s="27"/>
      <c r="CV86" s="27"/>
      <c r="CW86" s="27"/>
      <c r="CX86" s="27"/>
      <c r="CY86" s="27"/>
      <c r="CZ86" s="27"/>
      <c r="DA86" s="27"/>
      <c r="DB86" s="27"/>
      <c r="DC86" s="27"/>
      <c r="DD86" s="27"/>
      <c r="DE86" s="27"/>
      <c r="DF86" s="27"/>
      <c r="DG86" s="27"/>
      <c r="DH86" s="27"/>
      <c r="DI86" s="27"/>
      <c r="DJ86" s="27"/>
      <c r="DK86" s="27"/>
      <c r="DL86" s="27"/>
      <c r="DM86" s="27"/>
      <c r="DN86" s="27"/>
      <c r="DO86" s="27"/>
      <c r="DP86" s="27"/>
      <c r="DQ86" s="27"/>
      <c r="DR86" s="27"/>
      <c r="DS86" s="27"/>
      <c r="DT86" s="27"/>
      <c r="DU86" s="27"/>
      <c r="DV86" s="27"/>
      <c r="DW86" s="27"/>
      <c r="DX86" s="27"/>
      <c r="DY86" s="27"/>
      <c r="DZ86" s="27"/>
      <c r="EA86" s="27"/>
      <c r="EB86" s="27"/>
      <c r="EC86" s="27"/>
      <c r="ED86" s="27"/>
      <c r="EE86" s="27"/>
      <c r="EF86" s="27"/>
      <c r="EG86" s="27"/>
      <c r="EH86" s="27"/>
      <c r="EI86" s="27"/>
      <c r="EJ86" s="27"/>
      <c r="EK86" s="27"/>
      <c r="EL86" s="27"/>
      <c r="EM86" s="27"/>
      <c r="EN86" s="27"/>
      <c r="EO86" s="27"/>
      <c r="EP86" s="27"/>
      <c r="EQ86" s="27"/>
      <c r="ER86" s="27"/>
      <c r="ES86" s="27"/>
      <c r="ET86" s="27"/>
      <c r="EU86" s="27"/>
      <c r="EV86" s="27"/>
      <c r="EW86" s="27"/>
      <c r="EX86" s="27"/>
      <c r="EY86" s="27"/>
      <c r="EZ86" s="27"/>
      <c r="FA86" s="27"/>
      <c r="FB86" s="27"/>
      <c r="FC86" s="27"/>
      <c r="FD86" s="27"/>
      <c r="FE86" s="27"/>
      <c r="FF86" s="27"/>
      <c r="FG86" s="27"/>
      <c r="FH86" s="27"/>
      <c r="FI86" s="27"/>
      <c r="FJ86" s="27"/>
      <c r="FK86" s="27"/>
      <c r="FL86" s="27"/>
      <c r="FM86" s="27"/>
      <c r="FN86" s="27"/>
      <c r="FO86" s="27"/>
      <c r="FP86" s="27"/>
      <c r="FQ86" s="27"/>
      <c r="FR86" s="27"/>
      <c r="FS86" s="27"/>
      <c r="FT86" s="27"/>
      <c r="FU86" s="27"/>
      <c r="FV86" s="27"/>
      <c r="FW86" s="27"/>
      <c r="FX86" s="27"/>
      <c r="FY86" s="27"/>
      <c r="FZ86" s="27"/>
      <c r="GA86" s="27"/>
      <c r="GB86" s="27"/>
      <c r="GC86" s="27"/>
      <c r="GD86" s="27"/>
      <c r="GE86" s="27"/>
      <c r="GF86" s="27"/>
      <c r="GG86" s="27"/>
      <c r="GH86" s="27"/>
      <c r="GI86" s="27"/>
      <c r="GJ86" s="27"/>
      <c r="GK86" s="27"/>
      <c r="GL86" s="27"/>
      <c r="GM86" s="27"/>
      <c r="GN86" s="27"/>
      <c r="GO86" s="27"/>
      <c r="GP86" s="27"/>
      <c r="GQ86" s="27"/>
      <c r="GR86" s="27"/>
      <c r="GS86" s="27"/>
      <c r="GT86" s="27"/>
      <c r="GU86" s="27"/>
      <c r="GV86" s="27"/>
      <c r="GW86" s="27"/>
      <c r="GX86" s="27"/>
      <c r="GY86" s="27"/>
      <c r="GZ86" s="27"/>
      <c r="HA86" s="27"/>
      <c r="HB86" s="27"/>
      <c r="HC86" s="27"/>
      <c r="HD86" s="27"/>
      <c r="HE86" s="27"/>
      <c r="HF86" s="27"/>
      <c r="HG86" s="27"/>
      <c r="HH86" s="27"/>
      <c r="HI86" s="27"/>
      <c r="HJ86" s="27"/>
      <c r="HK86" s="27"/>
      <c r="HL86" s="27"/>
      <c r="HM86" s="27"/>
      <c r="HN86" s="27"/>
      <c r="HO86" s="27"/>
      <c r="HP86" s="27"/>
      <c r="HQ86" s="27"/>
      <c r="HR86" s="27"/>
      <c r="HS86" s="27"/>
      <c r="HT86" s="27"/>
      <c r="HU86" s="27"/>
      <c r="HV86" s="27"/>
      <c r="HW86" s="27"/>
      <c r="HX86" s="27"/>
      <c r="HY86" s="27"/>
      <c r="HZ86" s="27"/>
      <c r="IA86" s="27"/>
      <c r="IB86" s="27"/>
    </row>
    <row r="87" spans="1:236" ht="16.5" customHeight="1">
      <c r="A87" s="23" t="s">
        <v>309</v>
      </c>
      <c r="B87" s="25" t="s">
        <v>310</v>
      </c>
      <c r="C87" s="53">
        <f t="shared" ref="C87:H87" si="30">+C44-C89+C23+C78+C172+C75</f>
        <v>0</v>
      </c>
      <c r="D87" s="53">
        <f t="shared" si="30"/>
        <v>128667560</v>
      </c>
      <c r="E87" s="53">
        <f t="shared" si="30"/>
        <v>128667560</v>
      </c>
      <c r="F87" s="53">
        <f t="shared" si="30"/>
        <v>36376530</v>
      </c>
      <c r="G87" s="53">
        <f t="shared" si="30"/>
        <v>35896349</v>
      </c>
      <c r="H87" s="53">
        <f t="shared" si="30"/>
        <v>11913395</v>
      </c>
      <c r="I87" s="27"/>
      <c r="J87" s="27"/>
      <c r="K87" s="27"/>
      <c r="L87" s="27"/>
      <c r="M87" s="27"/>
      <c r="N87" s="27"/>
      <c r="O87" s="27"/>
      <c r="P87" s="27"/>
      <c r="Q87" s="27"/>
      <c r="R87" s="27"/>
      <c r="S87" s="27"/>
      <c r="T87" s="27"/>
      <c r="U87" s="27"/>
      <c r="V87" s="27"/>
      <c r="W87" s="27"/>
      <c r="X87" s="27"/>
      <c r="Y87" s="27"/>
      <c r="Z87" s="27"/>
      <c r="AA87" s="27"/>
      <c r="AB87" s="27"/>
      <c r="AC87" s="27"/>
      <c r="AD87" s="27"/>
      <c r="AE87" s="27"/>
      <c r="AF87" s="27"/>
      <c r="AG87" s="27"/>
      <c r="AH87" s="27"/>
      <c r="AI87" s="27"/>
      <c r="AJ87" s="27"/>
      <c r="AK87" s="27"/>
      <c r="AL87" s="27"/>
      <c r="AM87" s="27"/>
      <c r="AN87" s="27"/>
      <c r="AO87" s="27"/>
      <c r="AP87" s="27"/>
      <c r="AQ87" s="27"/>
      <c r="AR87" s="27"/>
      <c r="AS87" s="27"/>
      <c r="AT87" s="27"/>
      <c r="AU87" s="27"/>
      <c r="AV87" s="27"/>
      <c r="AW87" s="27"/>
      <c r="AX87" s="27"/>
      <c r="AY87" s="27"/>
      <c r="AZ87" s="27"/>
      <c r="BA87" s="27"/>
      <c r="BB87" s="27"/>
      <c r="BC87" s="27"/>
      <c r="BD87" s="27"/>
      <c r="BE87" s="27"/>
      <c r="BF87" s="27"/>
      <c r="BG87" s="27"/>
      <c r="BH87" s="27"/>
      <c r="BI87" s="27"/>
      <c r="BJ87" s="27"/>
      <c r="BK87" s="27"/>
      <c r="BL87" s="27"/>
      <c r="BM87" s="27"/>
      <c r="BN87" s="27"/>
      <c r="BO87" s="27"/>
      <c r="BP87" s="27"/>
      <c r="BQ87" s="27"/>
      <c r="BR87" s="27"/>
      <c r="BS87" s="27"/>
      <c r="BT87" s="27"/>
      <c r="BU87" s="27"/>
      <c r="BV87" s="27"/>
      <c r="BW87" s="27"/>
      <c r="BX87" s="27"/>
      <c r="BY87" s="27"/>
      <c r="BZ87" s="27"/>
      <c r="CA87" s="27"/>
      <c r="CB87" s="27"/>
      <c r="CC87" s="27"/>
      <c r="CD87" s="27"/>
      <c r="CE87" s="27"/>
      <c r="CF87" s="27"/>
      <c r="CG87" s="27"/>
      <c r="CH87" s="27"/>
      <c r="CI87" s="27"/>
      <c r="CJ87" s="27"/>
      <c r="CK87" s="27"/>
      <c r="CL87" s="27"/>
      <c r="CM87" s="27"/>
      <c r="CN87" s="27"/>
      <c r="CO87" s="27"/>
      <c r="CP87" s="27"/>
      <c r="CQ87" s="27"/>
      <c r="CR87" s="27"/>
      <c r="CS87" s="27"/>
      <c r="CT87" s="27"/>
      <c r="CU87" s="27"/>
      <c r="CV87" s="27"/>
      <c r="CW87" s="27"/>
      <c r="CX87" s="27"/>
      <c r="CY87" s="27"/>
      <c r="CZ87" s="27"/>
      <c r="DA87" s="27"/>
      <c r="DB87" s="27"/>
      <c r="DC87" s="27"/>
      <c r="DD87" s="27"/>
      <c r="DE87" s="27"/>
      <c r="DF87" s="27"/>
      <c r="DG87" s="27"/>
      <c r="DH87" s="27"/>
      <c r="DI87" s="27"/>
      <c r="DJ87" s="27"/>
      <c r="DK87" s="27"/>
      <c r="DL87" s="27"/>
      <c r="DM87" s="27"/>
      <c r="DN87" s="27"/>
      <c r="DO87" s="27"/>
      <c r="DP87" s="27"/>
      <c r="DQ87" s="27"/>
      <c r="DR87" s="27"/>
      <c r="DS87" s="27"/>
      <c r="DT87" s="27"/>
      <c r="DU87" s="27"/>
      <c r="DV87" s="27"/>
      <c r="DW87" s="27"/>
      <c r="DX87" s="27"/>
      <c r="DY87" s="27"/>
      <c r="DZ87" s="27"/>
      <c r="EA87" s="27"/>
      <c r="EB87" s="27"/>
      <c r="EC87" s="27"/>
      <c r="ED87" s="27"/>
      <c r="EE87" s="27"/>
      <c r="EF87" s="27"/>
      <c r="EG87" s="27"/>
      <c r="EH87" s="27"/>
      <c r="EI87" s="27"/>
      <c r="EJ87" s="27"/>
      <c r="EK87" s="27"/>
      <c r="EL87" s="27"/>
      <c r="EM87" s="27"/>
      <c r="EN87" s="27"/>
      <c r="EO87" s="27"/>
      <c r="EP87" s="27"/>
      <c r="EQ87" s="27"/>
      <c r="ER87" s="27"/>
      <c r="ES87" s="27"/>
      <c r="ET87" s="27"/>
      <c r="EU87" s="27"/>
      <c r="EV87" s="27"/>
      <c r="EW87" s="27"/>
      <c r="EX87" s="27"/>
      <c r="EY87" s="27"/>
      <c r="EZ87" s="27"/>
      <c r="FA87" s="27"/>
      <c r="FB87" s="27"/>
      <c r="FC87" s="27"/>
      <c r="FD87" s="27"/>
      <c r="FE87" s="27"/>
      <c r="FF87" s="27"/>
      <c r="FG87" s="27"/>
      <c r="FH87" s="27"/>
      <c r="FI87" s="27"/>
      <c r="FJ87" s="27"/>
      <c r="FK87" s="27"/>
      <c r="FL87" s="27"/>
      <c r="FM87" s="27"/>
      <c r="FN87" s="27"/>
      <c r="FO87" s="27"/>
      <c r="FP87" s="27"/>
      <c r="FQ87" s="27"/>
      <c r="FR87" s="27"/>
      <c r="FS87" s="27"/>
      <c r="FT87" s="27"/>
      <c r="FU87" s="27"/>
      <c r="FV87" s="27"/>
      <c r="FW87" s="27"/>
      <c r="FX87" s="27"/>
      <c r="FY87" s="27"/>
      <c r="FZ87" s="27"/>
      <c r="GA87" s="27"/>
      <c r="GB87" s="27"/>
      <c r="GC87" s="27"/>
      <c r="GD87" s="27"/>
      <c r="GE87" s="27"/>
      <c r="GF87" s="27"/>
      <c r="GG87" s="27"/>
      <c r="GH87" s="27"/>
      <c r="GI87" s="27"/>
      <c r="GJ87" s="27"/>
      <c r="GK87" s="27"/>
      <c r="GL87" s="27"/>
      <c r="GM87" s="27"/>
      <c r="GN87" s="27"/>
      <c r="GO87" s="27"/>
      <c r="GP87" s="27"/>
      <c r="GQ87" s="27"/>
      <c r="GR87" s="27"/>
      <c r="GS87" s="27"/>
      <c r="GT87" s="27"/>
      <c r="GU87" s="27"/>
      <c r="GV87" s="27"/>
      <c r="GW87" s="27"/>
      <c r="GX87" s="27"/>
      <c r="GY87" s="27"/>
      <c r="GZ87" s="27"/>
      <c r="HA87" s="27"/>
      <c r="HB87" s="27"/>
      <c r="HC87" s="27"/>
      <c r="HD87" s="27"/>
      <c r="HE87" s="27"/>
      <c r="HF87" s="27"/>
      <c r="HG87" s="27"/>
      <c r="HH87" s="27"/>
      <c r="HI87" s="27"/>
      <c r="HJ87" s="27"/>
      <c r="HK87" s="27"/>
      <c r="HL87" s="27"/>
      <c r="HM87" s="27"/>
      <c r="HN87" s="27"/>
      <c r="HO87" s="27"/>
      <c r="HP87" s="27"/>
      <c r="HQ87" s="27"/>
      <c r="HR87" s="27"/>
      <c r="HS87" s="27"/>
      <c r="HT87" s="27"/>
      <c r="HU87" s="27"/>
      <c r="HV87" s="27"/>
      <c r="HW87" s="27"/>
      <c r="HX87" s="27"/>
      <c r="HY87" s="27"/>
      <c r="HZ87" s="27"/>
      <c r="IA87" s="27"/>
      <c r="IB87" s="27"/>
    </row>
    <row r="88" spans="1:236" ht="16.5" customHeight="1">
      <c r="A88" s="23"/>
      <c r="B88" s="25" t="s">
        <v>311</v>
      </c>
      <c r="C88" s="53"/>
      <c r="D88" s="56"/>
      <c r="E88" s="56"/>
      <c r="F88" s="56"/>
      <c r="G88" s="56"/>
      <c r="H88" s="56"/>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7"/>
      <c r="AY88" s="27"/>
      <c r="AZ88" s="27"/>
      <c r="BA88" s="27"/>
      <c r="BB88" s="27"/>
      <c r="BC88" s="27"/>
      <c r="BD88" s="27"/>
      <c r="BE88" s="27"/>
      <c r="BF88" s="27"/>
      <c r="BG88" s="27"/>
      <c r="BH88" s="27"/>
      <c r="BI88" s="27"/>
      <c r="BJ88" s="27"/>
      <c r="BK88" s="27"/>
      <c r="BL88" s="27"/>
      <c r="BM88" s="27"/>
      <c r="BN88" s="27"/>
      <c r="BO88" s="27"/>
      <c r="BP88" s="27"/>
      <c r="BQ88" s="27"/>
      <c r="BR88" s="27"/>
      <c r="BS88" s="27"/>
      <c r="BT88" s="27"/>
      <c r="BU88" s="27"/>
      <c r="BV88" s="27"/>
      <c r="BW88" s="27"/>
      <c r="BX88" s="27"/>
      <c r="BY88" s="27"/>
      <c r="BZ88" s="27"/>
      <c r="CA88" s="27"/>
      <c r="CB88" s="27"/>
      <c r="CC88" s="27"/>
      <c r="CD88" s="27"/>
      <c r="CE88" s="27"/>
      <c r="CF88" s="27"/>
      <c r="CG88" s="27"/>
      <c r="CH88" s="27"/>
      <c r="CI88" s="27"/>
      <c r="CJ88" s="27"/>
      <c r="CK88" s="27"/>
      <c r="CL88" s="27"/>
      <c r="CM88" s="27"/>
      <c r="CN88" s="27"/>
      <c r="CO88" s="27"/>
      <c r="CP88" s="27"/>
      <c r="CQ88" s="27"/>
      <c r="CR88" s="27"/>
      <c r="CS88" s="27"/>
      <c r="CT88" s="27"/>
      <c r="CU88" s="27"/>
      <c r="CV88" s="27"/>
      <c r="CW88" s="27"/>
      <c r="CX88" s="27"/>
      <c r="CY88" s="27"/>
      <c r="CZ88" s="27"/>
      <c r="DA88" s="27"/>
      <c r="DB88" s="27"/>
      <c r="DC88" s="27"/>
      <c r="DD88" s="27"/>
      <c r="DE88" s="27"/>
      <c r="DF88" s="27"/>
      <c r="DG88" s="27"/>
      <c r="DH88" s="27"/>
      <c r="DI88" s="27"/>
      <c r="DJ88" s="27"/>
      <c r="DK88" s="27"/>
      <c r="DL88" s="27"/>
      <c r="DM88" s="27"/>
      <c r="DN88" s="27"/>
      <c r="DO88" s="27"/>
      <c r="DP88" s="27"/>
      <c r="DQ88" s="27"/>
      <c r="DR88" s="27"/>
      <c r="DS88" s="27"/>
      <c r="DT88" s="27"/>
      <c r="DU88" s="27"/>
      <c r="DV88" s="27"/>
      <c r="DW88" s="27"/>
      <c r="DX88" s="27"/>
      <c r="DY88" s="27"/>
      <c r="DZ88" s="27"/>
      <c r="EA88" s="27"/>
      <c r="EB88" s="27"/>
      <c r="EC88" s="27"/>
      <c r="ED88" s="27"/>
      <c r="EE88" s="27"/>
      <c r="EF88" s="27"/>
      <c r="EG88" s="27"/>
      <c r="EH88" s="27"/>
      <c r="EI88" s="27"/>
      <c r="EJ88" s="27"/>
      <c r="EK88" s="27"/>
      <c r="EL88" s="27"/>
      <c r="EM88" s="27"/>
      <c r="EN88" s="27"/>
      <c r="EO88" s="27"/>
      <c r="EP88" s="27"/>
      <c r="EQ88" s="27"/>
      <c r="ER88" s="27"/>
      <c r="ES88" s="27"/>
      <c r="ET88" s="27"/>
      <c r="EU88" s="27"/>
      <c r="EV88" s="27"/>
      <c r="EW88" s="27"/>
      <c r="EX88" s="27"/>
      <c r="EY88" s="27"/>
      <c r="EZ88" s="27"/>
      <c r="FA88" s="27"/>
      <c r="FB88" s="27"/>
      <c r="FC88" s="27"/>
      <c r="FD88" s="27"/>
      <c r="FE88" s="27"/>
      <c r="FF88" s="27"/>
      <c r="FG88" s="27"/>
      <c r="FH88" s="27"/>
      <c r="FI88" s="27"/>
      <c r="FJ88" s="27"/>
      <c r="FK88" s="27"/>
      <c r="FL88" s="27"/>
      <c r="FM88" s="27"/>
      <c r="FN88" s="27"/>
      <c r="FO88" s="27"/>
      <c r="FP88" s="27"/>
      <c r="FQ88" s="27"/>
      <c r="FR88" s="27"/>
      <c r="FS88" s="27"/>
      <c r="FT88" s="27"/>
      <c r="FU88" s="27"/>
      <c r="FV88" s="27"/>
      <c r="FW88" s="27"/>
      <c r="FX88" s="27"/>
      <c r="FY88" s="27"/>
      <c r="FZ88" s="27"/>
      <c r="GA88" s="27"/>
      <c r="GB88" s="27"/>
      <c r="GC88" s="27"/>
      <c r="GD88" s="27"/>
      <c r="GE88" s="27"/>
      <c r="GF88" s="27"/>
      <c r="GG88" s="27"/>
      <c r="GH88" s="27"/>
      <c r="GI88" s="27"/>
      <c r="GJ88" s="27"/>
      <c r="GK88" s="27"/>
      <c r="GL88" s="27"/>
      <c r="GM88" s="27"/>
      <c r="GN88" s="27"/>
      <c r="GO88" s="27"/>
      <c r="GP88" s="27"/>
      <c r="GQ88" s="27"/>
      <c r="GR88" s="27"/>
      <c r="GS88" s="27"/>
      <c r="GT88" s="27"/>
      <c r="GU88" s="27"/>
      <c r="GV88" s="27"/>
      <c r="GW88" s="27"/>
      <c r="GX88" s="27"/>
      <c r="GY88" s="27"/>
      <c r="GZ88" s="27"/>
      <c r="HA88" s="27"/>
      <c r="HB88" s="27"/>
      <c r="HC88" s="27"/>
      <c r="HD88" s="27"/>
      <c r="HE88" s="27"/>
      <c r="HF88" s="27"/>
      <c r="HG88" s="27"/>
      <c r="HH88" s="27"/>
      <c r="HI88" s="27"/>
      <c r="HJ88" s="27"/>
      <c r="HK88" s="27"/>
      <c r="HL88" s="27"/>
      <c r="HM88" s="27"/>
      <c r="HN88" s="27"/>
      <c r="HO88" s="27"/>
      <c r="HP88" s="27"/>
      <c r="HQ88" s="27"/>
      <c r="HR88" s="27"/>
      <c r="HS88" s="27"/>
      <c r="HT88" s="27"/>
      <c r="HU88" s="27"/>
      <c r="HV88" s="27"/>
      <c r="HW88" s="27"/>
      <c r="HX88" s="27"/>
      <c r="HY88" s="27"/>
      <c r="HZ88" s="27"/>
      <c r="IA88" s="27"/>
      <c r="IB88" s="27"/>
    </row>
    <row r="89" spans="1:236" ht="16.5" customHeight="1">
      <c r="A89" s="23"/>
      <c r="B89" s="21" t="s">
        <v>312</v>
      </c>
      <c r="C89" s="61">
        <f t="shared" ref="C89:H89" si="31">+C90+C131+C154+C156+C167+C169</f>
        <v>0</v>
      </c>
      <c r="D89" s="61">
        <f t="shared" si="31"/>
        <v>119614930</v>
      </c>
      <c r="E89" s="61">
        <f t="shared" si="31"/>
        <v>120293930</v>
      </c>
      <c r="F89" s="61">
        <f t="shared" si="31"/>
        <v>90575520</v>
      </c>
      <c r="G89" s="61">
        <f t="shared" si="31"/>
        <v>90553871</v>
      </c>
      <c r="H89" s="61">
        <f t="shared" si="31"/>
        <v>29745213</v>
      </c>
      <c r="I89" s="27"/>
      <c r="J89" s="27"/>
      <c r="K89" s="27"/>
      <c r="L89" s="27"/>
      <c r="M89" s="27"/>
      <c r="N89" s="27"/>
      <c r="O89" s="27"/>
      <c r="P89" s="27"/>
      <c r="Q89" s="27"/>
      <c r="R89" s="27"/>
      <c r="S89" s="27"/>
      <c r="T89" s="27"/>
      <c r="U89" s="27"/>
      <c r="V89" s="27"/>
      <c r="W89" s="27"/>
      <c r="X89" s="27"/>
      <c r="Y89" s="27"/>
      <c r="Z89" s="27"/>
      <c r="AA89" s="27"/>
      <c r="AB89" s="27"/>
      <c r="AC89" s="27"/>
      <c r="AD89" s="27"/>
      <c r="AE89" s="27"/>
      <c r="AF89" s="27"/>
      <c r="AG89" s="27"/>
      <c r="AH89" s="27"/>
      <c r="AI89" s="27"/>
      <c r="AJ89" s="27"/>
      <c r="AK89" s="27"/>
      <c r="AL89" s="27"/>
      <c r="AM89" s="27"/>
      <c r="AN89" s="27"/>
      <c r="AO89" s="27"/>
      <c r="AP89" s="27"/>
      <c r="AQ89" s="27"/>
      <c r="AR89" s="27"/>
      <c r="AS89" s="27"/>
      <c r="AT89" s="27"/>
      <c r="AU89" s="27"/>
      <c r="AV89" s="27"/>
      <c r="AW89" s="27"/>
      <c r="AX89" s="27"/>
      <c r="AY89" s="27"/>
      <c r="AZ89" s="27"/>
      <c r="BA89" s="27"/>
      <c r="BB89" s="27"/>
      <c r="BC89" s="27"/>
      <c r="BD89" s="27"/>
      <c r="BE89" s="27"/>
      <c r="BF89" s="27"/>
      <c r="BG89" s="27"/>
      <c r="BH89" s="27"/>
      <c r="BI89" s="27"/>
      <c r="BJ89" s="27"/>
      <c r="BK89" s="27"/>
      <c r="BL89" s="27"/>
      <c r="BM89" s="27"/>
      <c r="BN89" s="27"/>
      <c r="BO89" s="27"/>
      <c r="BP89" s="27"/>
      <c r="BQ89" s="27"/>
      <c r="BR89" s="27"/>
      <c r="BS89" s="27"/>
      <c r="BT89" s="27"/>
      <c r="BU89" s="27"/>
      <c r="BV89" s="27"/>
      <c r="BW89" s="27"/>
      <c r="BX89" s="27"/>
      <c r="BY89" s="27"/>
      <c r="BZ89" s="27"/>
      <c r="CA89" s="27"/>
      <c r="CB89" s="27"/>
      <c r="CC89" s="27"/>
      <c r="CD89" s="27"/>
      <c r="CE89" s="27"/>
      <c r="CF89" s="27"/>
      <c r="CG89" s="27"/>
      <c r="CH89" s="27"/>
      <c r="CI89" s="27"/>
      <c r="CJ89" s="27"/>
      <c r="CK89" s="27"/>
      <c r="CL89" s="27"/>
      <c r="CM89" s="27"/>
      <c r="CN89" s="27"/>
      <c r="CO89" s="27"/>
      <c r="CP89" s="27"/>
      <c r="CQ89" s="27"/>
      <c r="CR89" s="27"/>
      <c r="CS89" s="27"/>
      <c r="CT89" s="27"/>
      <c r="CU89" s="27"/>
      <c r="CV89" s="27"/>
      <c r="CW89" s="27"/>
      <c r="CX89" s="27"/>
      <c r="CY89" s="27"/>
      <c r="CZ89" s="27"/>
      <c r="DA89" s="27"/>
      <c r="DB89" s="27"/>
      <c r="DC89" s="27"/>
      <c r="DD89" s="27"/>
      <c r="DE89" s="27"/>
      <c r="DF89" s="27"/>
      <c r="DG89" s="27"/>
      <c r="DH89" s="27"/>
      <c r="DI89" s="27"/>
      <c r="DJ89" s="27"/>
      <c r="DK89" s="27"/>
      <c r="DL89" s="27"/>
      <c r="DM89" s="27"/>
      <c r="DN89" s="27"/>
      <c r="DO89" s="27"/>
      <c r="DP89" s="27"/>
      <c r="DQ89" s="27"/>
      <c r="DR89" s="27"/>
      <c r="DS89" s="27"/>
      <c r="DT89" s="27"/>
      <c r="DU89" s="27"/>
      <c r="DV89" s="27"/>
      <c r="DW89" s="27"/>
      <c r="DX89" s="27"/>
      <c r="DY89" s="27"/>
      <c r="DZ89" s="27"/>
      <c r="EA89" s="27"/>
      <c r="EB89" s="27"/>
      <c r="EC89" s="27"/>
      <c r="ED89" s="27"/>
      <c r="EE89" s="27"/>
      <c r="EF89" s="27"/>
      <c r="EG89" s="27"/>
      <c r="EH89" s="27"/>
      <c r="EI89" s="27"/>
      <c r="EJ89" s="27"/>
      <c r="EK89" s="27"/>
      <c r="EL89" s="27"/>
      <c r="EM89" s="27"/>
      <c r="EN89" s="27"/>
      <c r="EO89" s="27"/>
      <c r="EP89" s="27"/>
      <c r="EQ89" s="27"/>
      <c r="ER89" s="27"/>
      <c r="ES89" s="27"/>
      <c r="ET89" s="27"/>
      <c r="EU89" s="27"/>
      <c r="EV89" s="27"/>
      <c r="EW89" s="27"/>
      <c r="EX89" s="27"/>
      <c r="EY89" s="27"/>
      <c r="EZ89" s="27"/>
      <c r="FA89" s="27"/>
      <c r="FB89" s="27"/>
      <c r="FC89" s="27"/>
      <c r="FD89" s="27"/>
      <c r="FE89" s="27"/>
      <c r="FF89" s="27"/>
      <c r="FG89" s="27"/>
      <c r="FH89" s="27"/>
      <c r="FI89" s="27"/>
      <c r="FJ89" s="27"/>
      <c r="FK89" s="27"/>
      <c r="FL89" s="27"/>
      <c r="FM89" s="27"/>
      <c r="FN89" s="27"/>
      <c r="FO89" s="27"/>
      <c r="FP89" s="27"/>
      <c r="FQ89" s="27"/>
      <c r="FR89" s="27"/>
      <c r="FS89" s="27"/>
      <c r="FT89" s="27"/>
      <c r="FU89" s="27"/>
      <c r="FV89" s="27"/>
      <c r="FW89" s="27"/>
      <c r="FX89" s="27"/>
      <c r="FY89" s="27"/>
      <c r="FZ89" s="27"/>
      <c r="GA89" s="27"/>
      <c r="GB89" s="27"/>
      <c r="GC89" s="27"/>
      <c r="GD89" s="27"/>
      <c r="GE89" s="27"/>
      <c r="GF89" s="27"/>
      <c r="GG89" s="27"/>
      <c r="GH89" s="27"/>
      <c r="GI89" s="27"/>
      <c r="GJ89" s="27"/>
      <c r="GK89" s="27"/>
      <c r="GL89" s="27"/>
      <c r="GM89" s="27"/>
      <c r="GN89" s="27"/>
      <c r="GO89" s="27"/>
      <c r="GP89" s="27"/>
      <c r="GQ89" s="27"/>
      <c r="GR89" s="27"/>
      <c r="GS89" s="27"/>
      <c r="GT89" s="27"/>
      <c r="GU89" s="27"/>
      <c r="GV89" s="27"/>
      <c r="GW89" s="27"/>
      <c r="GX89" s="27"/>
      <c r="GY89" s="27"/>
      <c r="GZ89" s="27"/>
      <c r="HA89" s="27"/>
      <c r="HB89" s="27"/>
      <c r="HC89" s="27"/>
      <c r="HD89" s="27"/>
      <c r="HE89" s="27"/>
      <c r="HF89" s="27"/>
      <c r="HG89" s="27"/>
      <c r="HH89" s="27"/>
      <c r="HI89" s="27"/>
      <c r="HJ89" s="27"/>
      <c r="HK89" s="27"/>
      <c r="HL89" s="27"/>
      <c r="HM89" s="27"/>
      <c r="HN89" s="27"/>
      <c r="HO89" s="27"/>
      <c r="HP89" s="27"/>
      <c r="HQ89" s="27"/>
      <c r="HR89" s="27"/>
      <c r="HS89" s="27"/>
      <c r="HT89" s="27"/>
      <c r="HU89" s="27"/>
      <c r="HV89" s="27"/>
      <c r="HW89" s="27"/>
      <c r="HX89" s="27"/>
      <c r="HY89" s="27"/>
      <c r="HZ89" s="27"/>
      <c r="IA89" s="27"/>
      <c r="IB89" s="27"/>
    </row>
    <row r="90" spans="1:236" s="27" customFormat="1" ht="16.5" customHeight="1">
      <c r="A90" s="18" t="s">
        <v>313</v>
      </c>
      <c r="B90" s="21" t="s">
        <v>314</v>
      </c>
      <c r="C90" s="54">
        <f t="shared" ref="C90:H90" si="32">+C91+C98+C111+C127+C129</f>
        <v>0</v>
      </c>
      <c r="D90" s="54">
        <f t="shared" si="32"/>
        <v>46204000</v>
      </c>
      <c r="E90" s="54">
        <f t="shared" si="32"/>
        <v>45447000</v>
      </c>
      <c r="F90" s="54">
        <f t="shared" si="32"/>
        <v>33875000</v>
      </c>
      <c r="G90" s="54">
        <f t="shared" si="32"/>
        <v>33866887</v>
      </c>
      <c r="H90" s="54">
        <f t="shared" si="32"/>
        <v>10785624</v>
      </c>
    </row>
    <row r="91" spans="1:236" s="27" customFormat="1" ht="16.5" customHeight="1">
      <c r="A91" s="23" t="s">
        <v>315</v>
      </c>
      <c r="B91" s="21" t="s">
        <v>316</v>
      </c>
      <c r="C91" s="53">
        <f t="shared" ref="C91:H91" si="33">+C92+C95+C96+C93+C94</f>
        <v>0</v>
      </c>
      <c r="D91" s="53">
        <f t="shared" si="33"/>
        <v>22266000</v>
      </c>
      <c r="E91" s="53">
        <f t="shared" si="33"/>
        <v>22551000</v>
      </c>
      <c r="F91" s="53">
        <f t="shared" si="33"/>
        <v>16983000</v>
      </c>
      <c r="G91" s="53">
        <f t="shared" si="33"/>
        <v>16979777</v>
      </c>
      <c r="H91" s="53">
        <f t="shared" si="33"/>
        <v>5680661</v>
      </c>
    </row>
    <row r="92" spans="1:236" s="27" customFormat="1" ht="16.5" customHeight="1">
      <c r="A92" s="23"/>
      <c r="B92" s="24" t="s">
        <v>317</v>
      </c>
      <c r="C92" s="55"/>
      <c r="D92" s="56">
        <v>21243000</v>
      </c>
      <c r="E92" s="56">
        <v>21468000</v>
      </c>
      <c r="F92" s="56">
        <v>16151000</v>
      </c>
      <c r="G92" s="45">
        <v>16150630</v>
      </c>
      <c r="H92" s="45">
        <v>5427962</v>
      </c>
    </row>
    <row r="93" spans="1:236" s="27" customFormat="1" ht="16.5" customHeight="1">
      <c r="A93" s="23"/>
      <c r="B93" s="24" t="s">
        <v>318</v>
      </c>
      <c r="C93" s="55"/>
      <c r="D93" s="56"/>
      <c r="E93" s="56"/>
      <c r="F93" s="56"/>
      <c r="G93" s="45"/>
      <c r="H93" s="45"/>
    </row>
    <row r="94" spans="1:236" s="27" customFormat="1" ht="16.5" customHeight="1">
      <c r="A94" s="23"/>
      <c r="B94" s="24" t="s">
        <v>319</v>
      </c>
      <c r="C94" s="55"/>
      <c r="D94" s="56">
        <v>162000</v>
      </c>
      <c r="E94" s="56">
        <v>226000</v>
      </c>
      <c r="F94" s="56">
        <v>185000</v>
      </c>
      <c r="G94" s="45">
        <v>183810</v>
      </c>
      <c r="H94" s="45">
        <v>39004</v>
      </c>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5"/>
      <c r="AQ94" s="5"/>
      <c r="AR94" s="5"/>
      <c r="AS94" s="5"/>
      <c r="AT94" s="5"/>
      <c r="AU94" s="5"/>
      <c r="AV94" s="5"/>
      <c r="AW94" s="5"/>
      <c r="AX94" s="5"/>
      <c r="AY94" s="5"/>
      <c r="AZ94" s="5"/>
      <c r="BA94" s="5"/>
      <c r="BB94" s="5"/>
      <c r="BC94" s="5"/>
      <c r="BD94" s="5"/>
      <c r="BE94" s="5"/>
      <c r="BF94" s="5"/>
      <c r="BG94" s="5"/>
      <c r="BH94" s="5"/>
      <c r="BI94" s="5"/>
      <c r="BJ94" s="5"/>
      <c r="BK94" s="5"/>
      <c r="BL94" s="5"/>
      <c r="BM94" s="5"/>
      <c r="BN94" s="5"/>
      <c r="BO94" s="5"/>
      <c r="BP94" s="5"/>
      <c r="BQ94" s="5"/>
      <c r="BR94" s="5"/>
      <c r="BS94" s="5"/>
      <c r="BT94" s="5"/>
      <c r="BU94" s="5"/>
      <c r="BV94" s="5"/>
      <c r="BW94" s="5"/>
      <c r="BX94" s="5"/>
      <c r="BY94" s="5"/>
      <c r="BZ94" s="5"/>
      <c r="CA94" s="5"/>
      <c r="CB94" s="5"/>
      <c r="CC94" s="5"/>
      <c r="CD94" s="5"/>
      <c r="CE94" s="5"/>
      <c r="CF94" s="5"/>
      <c r="CG94" s="5"/>
      <c r="CH94" s="5"/>
      <c r="CI94" s="5"/>
      <c r="CJ94" s="5"/>
      <c r="CK94" s="5"/>
      <c r="CL94" s="5"/>
      <c r="CM94" s="5"/>
      <c r="CN94" s="5"/>
      <c r="CO94" s="5"/>
      <c r="CP94" s="5"/>
      <c r="CQ94" s="5"/>
      <c r="CR94" s="5"/>
      <c r="CS94" s="5"/>
      <c r="CT94" s="5"/>
      <c r="CU94" s="5"/>
      <c r="CV94" s="5"/>
      <c r="CW94" s="5"/>
      <c r="CX94" s="5"/>
      <c r="CY94" s="5"/>
      <c r="CZ94" s="5"/>
      <c r="DA94" s="5"/>
      <c r="DB94" s="5"/>
      <c r="DC94" s="5"/>
      <c r="DD94" s="5"/>
      <c r="DE94" s="5"/>
      <c r="DF94" s="5"/>
      <c r="DG94" s="5"/>
      <c r="DH94" s="5"/>
      <c r="DI94" s="5"/>
      <c r="DJ94" s="5"/>
      <c r="DK94" s="5"/>
      <c r="DL94" s="5"/>
      <c r="DM94" s="5"/>
      <c r="DN94" s="5"/>
      <c r="DO94" s="5"/>
      <c r="DP94" s="5"/>
      <c r="DQ94" s="5"/>
      <c r="DR94" s="5"/>
      <c r="DS94" s="5"/>
      <c r="DT94" s="5"/>
      <c r="DU94" s="5"/>
      <c r="DV94" s="5"/>
      <c r="DW94" s="5"/>
      <c r="DX94" s="5"/>
      <c r="DY94" s="5"/>
      <c r="DZ94" s="5"/>
      <c r="EA94" s="5"/>
      <c r="EB94" s="5"/>
      <c r="EC94" s="5"/>
      <c r="ED94" s="5"/>
      <c r="EE94" s="5"/>
      <c r="EF94" s="5"/>
      <c r="EG94" s="5"/>
      <c r="EH94" s="5"/>
      <c r="EI94" s="5"/>
      <c r="EJ94" s="5"/>
      <c r="EK94" s="5"/>
      <c r="EL94" s="5"/>
      <c r="EM94" s="5"/>
      <c r="EN94" s="5"/>
      <c r="EO94" s="5"/>
      <c r="EP94" s="5"/>
      <c r="EQ94" s="5"/>
      <c r="ER94" s="5"/>
      <c r="ES94" s="5"/>
      <c r="ET94" s="5"/>
      <c r="EU94" s="5"/>
      <c r="EV94" s="5"/>
      <c r="EW94" s="5"/>
      <c r="EX94" s="5"/>
      <c r="EY94" s="5"/>
      <c r="EZ94" s="5"/>
      <c r="FA94" s="5"/>
      <c r="FB94" s="5"/>
      <c r="FC94" s="5"/>
      <c r="FD94" s="5"/>
      <c r="FE94" s="5"/>
      <c r="FF94" s="5"/>
      <c r="FG94" s="5"/>
      <c r="FH94" s="5"/>
      <c r="FI94" s="5"/>
      <c r="FJ94" s="5"/>
      <c r="FK94" s="5"/>
      <c r="FL94" s="5"/>
      <c r="FM94" s="5"/>
      <c r="FN94" s="5"/>
      <c r="FO94" s="5"/>
      <c r="FP94" s="5"/>
      <c r="FQ94" s="5"/>
      <c r="FR94" s="5"/>
      <c r="FS94" s="5"/>
      <c r="FT94" s="5"/>
      <c r="FU94" s="5"/>
      <c r="FV94" s="5"/>
      <c r="FW94" s="5"/>
      <c r="FX94" s="5"/>
      <c r="FY94" s="5"/>
      <c r="FZ94" s="5"/>
      <c r="GA94" s="5"/>
      <c r="GB94" s="5"/>
      <c r="GC94" s="5"/>
      <c r="GD94" s="5"/>
      <c r="GE94" s="5"/>
      <c r="GF94" s="5"/>
      <c r="GG94" s="5"/>
      <c r="GH94" s="5"/>
      <c r="GI94" s="5"/>
      <c r="GJ94" s="5"/>
      <c r="GK94" s="5"/>
      <c r="GL94" s="5"/>
      <c r="GM94" s="5"/>
      <c r="GN94" s="5"/>
      <c r="GO94" s="5"/>
      <c r="GP94" s="5"/>
      <c r="GQ94" s="5"/>
      <c r="GR94" s="5"/>
      <c r="GS94" s="5"/>
      <c r="GT94" s="5"/>
      <c r="GU94" s="5"/>
      <c r="GV94" s="5"/>
      <c r="GW94" s="5"/>
      <c r="GX94" s="5"/>
      <c r="GY94" s="5"/>
      <c r="GZ94" s="5"/>
      <c r="HA94" s="5"/>
      <c r="HB94" s="5"/>
      <c r="HC94" s="5"/>
      <c r="HD94" s="5"/>
      <c r="HE94" s="5"/>
      <c r="HF94" s="5"/>
      <c r="HG94" s="5"/>
      <c r="HH94" s="5"/>
      <c r="HI94" s="5"/>
      <c r="HJ94" s="5"/>
      <c r="HK94" s="5"/>
      <c r="HL94" s="5"/>
      <c r="HM94" s="5"/>
      <c r="HN94" s="5"/>
      <c r="HO94" s="5"/>
      <c r="HP94" s="5"/>
      <c r="HQ94" s="5"/>
      <c r="HR94" s="5"/>
      <c r="HS94" s="5"/>
      <c r="HT94" s="5"/>
      <c r="HU94" s="5"/>
      <c r="HV94" s="5"/>
      <c r="HW94" s="5"/>
      <c r="HX94" s="5"/>
      <c r="HY94" s="5"/>
      <c r="HZ94" s="5"/>
      <c r="IA94" s="5"/>
      <c r="IB94" s="5"/>
    </row>
    <row r="95" spans="1:236" s="27" customFormat="1" ht="16.5" customHeight="1">
      <c r="A95" s="23"/>
      <c r="B95" s="24" t="s">
        <v>320</v>
      </c>
      <c r="C95" s="55"/>
      <c r="D95" s="56">
        <v>50000</v>
      </c>
      <c r="E95" s="56">
        <v>50000</v>
      </c>
      <c r="F95" s="56">
        <v>37000</v>
      </c>
      <c r="G95" s="45">
        <v>36167</v>
      </c>
      <c r="H95" s="45">
        <v>12186</v>
      </c>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c r="AL95" s="5"/>
      <c r="AM95" s="5"/>
      <c r="AN95" s="5"/>
      <c r="AO95" s="5"/>
      <c r="AP95" s="5"/>
      <c r="AQ95" s="5"/>
      <c r="AR95" s="5"/>
      <c r="AS95" s="5"/>
      <c r="AT95" s="5"/>
      <c r="AU95" s="5"/>
      <c r="AV95" s="5"/>
      <c r="AW95" s="5"/>
      <c r="AX95" s="5"/>
      <c r="AY95" s="5"/>
      <c r="AZ95" s="5"/>
      <c r="BA95" s="5"/>
      <c r="BB95" s="5"/>
      <c r="BC95" s="5"/>
      <c r="BD95" s="5"/>
      <c r="BE95" s="5"/>
      <c r="BF95" s="5"/>
      <c r="BG95" s="5"/>
      <c r="BH95" s="5"/>
      <c r="BI95" s="5"/>
      <c r="BJ95" s="5"/>
      <c r="BK95" s="5"/>
      <c r="BL95" s="5"/>
      <c r="BM95" s="5"/>
      <c r="BN95" s="5"/>
      <c r="BO95" s="5"/>
      <c r="BP95" s="5"/>
      <c r="BQ95" s="5"/>
      <c r="BR95" s="5"/>
      <c r="BS95" s="5"/>
      <c r="BT95" s="5"/>
      <c r="BU95" s="5"/>
      <c r="BV95" s="5"/>
      <c r="BW95" s="5"/>
      <c r="BX95" s="5"/>
      <c r="BY95" s="5"/>
      <c r="BZ95" s="5"/>
      <c r="CA95" s="5"/>
      <c r="CB95" s="5"/>
      <c r="CC95" s="5"/>
      <c r="CD95" s="5"/>
      <c r="CE95" s="5"/>
      <c r="CF95" s="5"/>
      <c r="CG95" s="5"/>
      <c r="CH95" s="5"/>
      <c r="CI95" s="5"/>
      <c r="CJ95" s="5"/>
      <c r="CK95" s="5"/>
      <c r="CL95" s="5"/>
      <c r="CM95" s="5"/>
      <c r="CN95" s="5"/>
      <c r="CO95" s="5"/>
      <c r="CP95" s="5"/>
      <c r="CQ95" s="5"/>
      <c r="CR95" s="5"/>
      <c r="CS95" s="5"/>
      <c r="CT95" s="5"/>
      <c r="CU95" s="5"/>
      <c r="CV95" s="5"/>
      <c r="CW95" s="5"/>
      <c r="CX95" s="5"/>
      <c r="CY95" s="5"/>
      <c r="CZ95" s="5"/>
      <c r="DA95" s="5"/>
      <c r="DB95" s="5"/>
      <c r="DC95" s="5"/>
      <c r="DD95" s="5"/>
      <c r="DE95" s="5"/>
      <c r="DF95" s="5"/>
      <c r="DG95" s="5"/>
      <c r="DH95" s="5"/>
      <c r="DI95" s="5"/>
      <c r="DJ95" s="5"/>
      <c r="DK95" s="5"/>
      <c r="DL95" s="5"/>
      <c r="DM95" s="5"/>
      <c r="DN95" s="5"/>
      <c r="DO95" s="5"/>
      <c r="DP95" s="5"/>
      <c r="DQ95" s="5"/>
      <c r="DR95" s="5"/>
      <c r="DS95" s="5"/>
      <c r="DT95" s="5"/>
      <c r="DU95" s="5"/>
      <c r="DV95" s="5"/>
      <c r="DW95" s="5"/>
      <c r="DX95" s="5"/>
      <c r="DY95" s="5"/>
      <c r="DZ95" s="5"/>
      <c r="EA95" s="5"/>
      <c r="EB95" s="5"/>
      <c r="EC95" s="5"/>
      <c r="ED95" s="5"/>
      <c r="EE95" s="5"/>
      <c r="EF95" s="5"/>
      <c r="EG95" s="5"/>
      <c r="EH95" s="5"/>
      <c r="EI95" s="5"/>
      <c r="EJ95" s="5"/>
      <c r="EK95" s="5"/>
      <c r="EL95" s="5"/>
      <c r="EM95" s="5"/>
      <c r="EN95" s="5"/>
      <c r="EO95" s="5"/>
      <c r="EP95" s="5"/>
      <c r="EQ95" s="5"/>
      <c r="ER95" s="5"/>
      <c r="ES95" s="5"/>
      <c r="ET95" s="5"/>
      <c r="EU95" s="5"/>
      <c r="EV95" s="5"/>
      <c r="EW95" s="5"/>
      <c r="EX95" s="5"/>
      <c r="EY95" s="5"/>
      <c r="EZ95" s="5"/>
      <c r="FA95" s="5"/>
      <c r="FB95" s="5"/>
      <c r="FC95" s="5"/>
      <c r="FD95" s="5"/>
      <c r="FE95" s="5"/>
      <c r="FF95" s="5"/>
      <c r="FG95" s="5"/>
      <c r="FH95" s="5"/>
      <c r="FI95" s="5"/>
      <c r="FJ95" s="5"/>
      <c r="FK95" s="5"/>
      <c r="FL95" s="5"/>
      <c r="FM95" s="5"/>
      <c r="FN95" s="5"/>
      <c r="FO95" s="5"/>
      <c r="FP95" s="5"/>
      <c r="FQ95" s="5"/>
      <c r="FR95" s="5"/>
      <c r="FS95" s="5"/>
      <c r="FT95" s="5"/>
      <c r="FU95" s="5"/>
      <c r="FV95" s="5"/>
      <c r="FW95" s="5"/>
      <c r="FX95" s="5"/>
      <c r="FY95" s="5"/>
      <c r="FZ95" s="5"/>
      <c r="GA95" s="5"/>
      <c r="GB95" s="5"/>
      <c r="GC95" s="5"/>
      <c r="GD95" s="5"/>
      <c r="GE95" s="5"/>
      <c r="GF95" s="5"/>
      <c r="GG95" s="5"/>
      <c r="GH95" s="5"/>
      <c r="GI95" s="5"/>
      <c r="GJ95" s="5"/>
      <c r="GK95" s="5"/>
      <c r="GL95" s="5"/>
      <c r="GM95" s="5"/>
      <c r="GN95" s="5"/>
      <c r="GO95" s="5"/>
      <c r="GP95" s="5"/>
      <c r="GQ95" s="5"/>
      <c r="GR95" s="5"/>
      <c r="GS95" s="5"/>
      <c r="GT95" s="5"/>
      <c r="GU95" s="5"/>
      <c r="GV95" s="5"/>
      <c r="GW95" s="5"/>
      <c r="GX95" s="5"/>
      <c r="GY95" s="5"/>
      <c r="GZ95" s="5"/>
      <c r="HA95" s="5"/>
      <c r="HB95" s="5"/>
      <c r="HC95" s="5"/>
      <c r="HD95" s="5"/>
      <c r="HE95" s="5"/>
      <c r="HF95" s="5"/>
      <c r="HG95" s="5"/>
      <c r="HH95" s="5"/>
      <c r="HI95" s="5"/>
      <c r="HJ95" s="5"/>
      <c r="HK95" s="5"/>
      <c r="HL95" s="5"/>
      <c r="HM95" s="5"/>
      <c r="HN95" s="5"/>
      <c r="HO95" s="5"/>
      <c r="HP95" s="5"/>
      <c r="HQ95" s="5"/>
      <c r="HR95" s="5"/>
      <c r="HS95" s="5"/>
      <c r="HT95" s="5"/>
      <c r="HU95" s="5"/>
      <c r="HV95" s="5"/>
      <c r="HW95" s="5"/>
      <c r="HX95" s="5"/>
      <c r="HY95" s="5"/>
      <c r="HZ95" s="5"/>
      <c r="IA95" s="5"/>
      <c r="IB95" s="5"/>
    </row>
    <row r="96" spans="1:236" s="27" customFormat="1" ht="16.5" customHeight="1">
      <c r="A96" s="23"/>
      <c r="B96" s="24" t="s">
        <v>321</v>
      </c>
      <c r="C96" s="55"/>
      <c r="D96" s="56">
        <v>811000</v>
      </c>
      <c r="E96" s="56">
        <v>807000</v>
      </c>
      <c r="F96" s="56">
        <v>610000</v>
      </c>
      <c r="G96" s="45">
        <v>609170</v>
      </c>
      <c r="H96" s="45">
        <v>201509</v>
      </c>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c r="AO96" s="5"/>
      <c r="AP96" s="5"/>
      <c r="AQ96" s="5"/>
      <c r="AR96" s="5"/>
      <c r="AS96" s="5"/>
      <c r="AT96" s="5"/>
      <c r="AU96" s="5"/>
      <c r="AV96" s="5"/>
      <c r="AW96" s="5"/>
      <c r="AX96" s="5"/>
      <c r="AY96" s="5"/>
      <c r="AZ96" s="5"/>
      <c r="BA96" s="5"/>
      <c r="BB96" s="5"/>
      <c r="BC96" s="5"/>
      <c r="BD96" s="5"/>
      <c r="BE96" s="5"/>
      <c r="BF96" s="5"/>
      <c r="BG96" s="5"/>
      <c r="BH96" s="5"/>
      <c r="BI96" s="5"/>
      <c r="BJ96" s="5"/>
      <c r="BK96" s="5"/>
      <c r="BL96" s="5"/>
      <c r="BM96" s="5"/>
      <c r="BN96" s="5"/>
      <c r="BO96" s="5"/>
      <c r="BP96" s="5"/>
      <c r="BQ96" s="5"/>
      <c r="BR96" s="5"/>
      <c r="BS96" s="5"/>
      <c r="BT96" s="5"/>
      <c r="BU96" s="5"/>
      <c r="BV96" s="5"/>
      <c r="BW96" s="5"/>
      <c r="BX96" s="5"/>
      <c r="BY96" s="5"/>
      <c r="BZ96" s="5"/>
      <c r="CA96" s="5"/>
      <c r="CB96" s="5"/>
      <c r="CC96" s="5"/>
      <c r="CD96" s="5"/>
      <c r="CE96" s="5"/>
      <c r="CF96" s="5"/>
      <c r="CG96" s="5"/>
      <c r="CH96" s="5"/>
      <c r="CI96" s="5"/>
      <c r="CJ96" s="5"/>
      <c r="CK96" s="5"/>
      <c r="CL96" s="5"/>
      <c r="CM96" s="5"/>
      <c r="CN96" s="5"/>
      <c r="CO96" s="5"/>
      <c r="CP96" s="5"/>
      <c r="CQ96" s="5"/>
      <c r="CR96" s="5"/>
      <c r="CS96" s="5"/>
      <c r="CT96" s="5"/>
      <c r="CU96" s="5"/>
      <c r="CV96" s="5"/>
      <c r="CW96" s="5"/>
      <c r="CX96" s="5"/>
      <c r="CY96" s="5"/>
      <c r="CZ96" s="5"/>
      <c r="DA96" s="5"/>
      <c r="DB96" s="5"/>
      <c r="DC96" s="5"/>
      <c r="DD96" s="5"/>
      <c r="DE96" s="5"/>
      <c r="DF96" s="5"/>
      <c r="DG96" s="5"/>
      <c r="DH96" s="5"/>
      <c r="DI96" s="5"/>
      <c r="DJ96" s="5"/>
      <c r="DK96" s="5"/>
      <c r="DL96" s="5"/>
      <c r="DM96" s="5"/>
      <c r="DN96" s="5"/>
      <c r="DO96" s="5"/>
      <c r="DP96" s="5"/>
      <c r="DQ96" s="5"/>
      <c r="DR96" s="5"/>
      <c r="DS96" s="5"/>
      <c r="DT96" s="5"/>
      <c r="DU96" s="5"/>
      <c r="DV96" s="5"/>
      <c r="DW96" s="5"/>
      <c r="DX96" s="5"/>
      <c r="DY96" s="5"/>
      <c r="DZ96" s="5"/>
      <c r="EA96" s="5"/>
      <c r="EB96" s="5"/>
      <c r="EC96" s="5"/>
      <c r="ED96" s="5"/>
      <c r="EE96" s="5"/>
      <c r="EF96" s="5"/>
      <c r="EG96" s="5"/>
      <c r="EH96" s="5"/>
      <c r="EI96" s="5"/>
      <c r="EJ96" s="5"/>
      <c r="EK96" s="5"/>
      <c r="EL96" s="5"/>
      <c r="EM96" s="5"/>
      <c r="EN96" s="5"/>
      <c r="EO96" s="5"/>
      <c r="EP96" s="5"/>
      <c r="EQ96" s="5"/>
      <c r="ER96" s="5"/>
      <c r="ES96" s="5"/>
      <c r="ET96" s="5"/>
      <c r="EU96" s="5"/>
      <c r="EV96" s="5"/>
      <c r="EW96" s="5"/>
      <c r="EX96" s="5"/>
      <c r="EY96" s="5"/>
      <c r="EZ96" s="5"/>
      <c r="FA96" s="5"/>
      <c r="FB96" s="5"/>
      <c r="FC96" s="5"/>
      <c r="FD96" s="5"/>
      <c r="FE96" s="5"/>
      <c r="FF96" s="5"/>
      <c r="FG96" s="5"/>
      <c r="FH96" s="5"/>
      <c r="FI96" s="5"/>
      <c r="FJ96" s="5"/>
      <c r="FK96" s="5"/>
      <c r="FL96" s="5"/>
      <c r="FM96" s="5"/>
      <c r="FN96" s="5"/>
      <c r="FO96" s="5"/>
      <c r="FP96" s="5"/>
      <c r="FQ96" s="5"/>
      <c r="FR96" s="5"/>
      <c r="FS96" s="5"/>
      <c r="FT96" s="5"/>
      <c r="FU96" s="5"/>
      <c r="FV96" s="5"/>
      <c r="FW96" s="5"/>
      <c r="FX96" s="5"/>
      <c r="FY96" s="5"/>
      <c r="FZ96" s="5"/>
      <c r="GA96" s="5"/>
      <c r="GB96" s="5"/>
      <c r="GC96" s="5"/>
      <c r="GD96" s="5"/>
      <c r="GE96" s="5"/>
      <c r="GF96" s="5"/>
      <c r="GG96" s="5"/>
      <c r="GH96" s="5"/>
      <c r="GI96" s="5"/>
      <c r="GJ96" s="5"/>
      <c r="GK96" s="5"/>
      <c r="GL96" s="5"/>
      <c r="GM96" s="5"/>
      <c r="GN96" s="5"/>
      <c r="GO96" s="5"/>
      <c r="GP96" s="5"/>
      <c r="GQ96" s="5"/>
      <c r="GR96" s="5"/>
      <c r="GS96" s="5"/>
      <c r="GT96" s="5"/>
      <c r="GU96" s="5"/>
      <c r="GV96" s="5"/>
      <c r="GW96" s="5"/>
      <c r="GX96" s="5"/>
      <c r="GY96" s="5"/>
      <c r="GZ96" s="5"/>
      <c r="HA96" s="5"/>
      <c r="HB96" s="5"/>
      <c r="HC96" s="5"/>
      <c r="HD96" s="5"/>
      <c r="HE96" s="5"/>
      <c r="HF96" s="5"/>
      <c r="HG96" s="5"/>
      <c r="HH96" s="5"/>
      <c r="HI96" s="5"/>
      <c r="HJ96" s="5"/>
      <c r="HK96" s="5"/>
      <c r="HL96" s="5"/>
      <c r="HM96" s="5"/>
      <c r="HN96" s="5"/>
      <c r="HO96" s="5"/>
      <c r="HP96" s="5"/>
      <c r="HQ96" s="5"/>
      <c r="HR96" s="5"/>
      <c r="HS96" s="5"/>
      <c r="HT96" s="5"/>
      <c r="HU96" s="5"/>
      <c r="HV96" s="5"/>
      <c r="HW96" s="5"/>
      <c r="HX96" s="5"/>
      <c r="HY96" s="5"/>
      <c r="HZ96" s="5"/>
      <c r="IA96" s="5"/>
      <c r="IB96" s="5"/>
    </row>
    <row r="97" spans="1:236">
      <c r="A97" s="23"/>
      <c r="B97" s="25" t="s">
        <v>311</v>
      </c>
      <c r="C97" s="55"/>
      <c r="D97" s="56"/>
      <c r="E97" s="56"/>
      <c r="F97" s="56"/>
      <c r="G97" s="45">
        <v>-474</v>
      </c>
      <c r="H97" s="45">
        <v>-170</v>
      </c>
    </row>
    <row r="98" spans="1:236" ht="30">
      <c r="A98" s="23" t="s">
        <v>322</v>
      </c>
      <c r="B98" s="21" t="s">
        <v>323</v>
      </c>
      <c r="C98" s="55">
        <f t="shared" ref="C98:H98" si="34">C99+C100+C101+C102+C103+C104+C106+C105+C107</f>
        <v>0</v>
      </c>
      <c r="D98" s="55">
        <f t="shared" si="34"/>
        <v>12854000</v>
      </c>
      <c r="E98" s="55">
        <f t="shared" si="34"/>
        <v>12676000</v>
      </c>
      <c r="F98" s="55">
        <f t="shared" si="34"/>
        <v>9391000</v>
      </c>
      <c r="G98" s="55">
        <f t="shared" si="34"/>
        <v>9387590</v>
      </c>
      <c r="H98" s="55">
        <f t="shared" si="34"/>
        <v>2474572</v>
      </c>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c r="BL98" s="20"/>
      <c r="BM98" s="20"/>
      <c r="BN98" s="20"/>
      <c r="BO98" s="20"/>
      <c r="BP98" s="20"/>
      <c r="BQ98" s="20"/>
      <c r="BR98" s="20"/>
      <c r="BS98" s="20"/>
      <c r="BT98" s="20"/>
      <c r="BU98" s="20"/>
      <c r="BV98" s="20"/>
      <c r="BW98" s="20"/>
      <c r="BX98" s="20"/>
      <c r="BY98" s="20"/>
      <c r="BZ98" s="20"/>
      <c r="CA98" s="20"/>
      <c r="CB98" s="20"/>
      <c r="CC98" s="20"/>
      <c r="CD98" s="20"/>
      <c r="CE98" s="20"/>
      <c r="CF98" s="20"/>
      <c r="CG98" s="20"/>
      <c r="CH98" s="20"/>
      <c r="CI98" s="20"/>
      <c r="CJ98" s="20"/>
      <c r="CK98" s="20"/>
      <c r="CL98" s="20"/>
      <c r="CM98" s="20"/>
      <c r="CN98" s="20"/>
      <c r="CO98" s="20"/>
      <c r="CP98" s="20"/>
      <c r="CQ98" s="20"/>
      <c r="CR98" s="20"/>
      <c r="CS98" s="20"/>
      <c r="CT98" s="20"/>
      <c r="CU98" s="20"/>
      <c r="CV98" s="20"/>
      <c r="CW98" s="20"/>
      <c r="CX98" s="20"/>
      <c r="CY98" s="20"/>
      <c r="CZ98" s="20"/>
      <c r="DA98" s="20"/>
      <c r="DB98" s="20"/>
      <c r="DC98" s="20"/>
      <c r="DD98" s="20"/>
      <c r="DE98" s="20"/>
      <c r="DF98" s="20"/>
      <c r="DG98" s="20"/>
      <c r="DH98" s="20"/>
      <c r="DI98" s="20"/>
      <c r="DJ98" s="20"/>
      <c r="DK98" s="20"/>
      <c r="DL98" s="20"/>
      <c r="DM98" s="20"/>
      <c r="DN98" s="20"/>
      <c r="DO98" s="20"/>
      <c r="DP98" s="20"/>
      <c r="DQ98" s="20"/>
      <c r="DR98" s="20"/>
      <c r="DS98" s="20"/>
      <c r="DT98" s="20"/>
      <c r="DU98" s="20"/>
      <c r="DV98" s="20"/>
      <c r="DW98" s="20"/>
      <c r="DX98" s="20"/>
      <c r="DY98" s="20"/>
      <c r="DZ98" s="20"/>
      <c r="EA98" s="20"/>
      <c r="EB98" s="20"/>
      <c r="EC98" s="20"/>
      <c r="ED98" s="20"/>
      <c r="EE98" s="20"/>
      <c r="EF98" s="20"/>
      <c r="EG98" s="20"/>
      <c r="EH98" s="20"/>
      <c r="EI98" s="20"/>
      <c r="EJ98" s="20"/>
      <c r="EK98" s="20"/>
      <c r="EL98" s="20"/>
      <c r="EM98" s="20"/>
      <c r="EN98" s="20"/>
      <c r="EO98" s="20"/>
      <c r="EP98" s="20"/>
      <c r="EQ98" s="20"/>
      <c r="ER98" s="20"/>
      <c r="ES98" s="20"/>
      <c r="ET98" s="20"/>
      <c r="EU98" s="20"/>
      <c r="EV98" s="20"/>
      <c r="EW98" s="20"/>
      <c r="EX98" s="20"/>
      <c r="EY98" s="20"/>
      <c r="EZ98" s="20"/>
      <c r="FA98" s="20"/>
      <c r="FB98" s="20"/>
      <c r="FC98" s="20"/>
      <c r="FD98" s="20"/>
      <c r="FE98" s="20"/>
      <c r="FF98" s="20"/>
      <c r="FG98" s="20"/>
      <c r="FH98" s="20"/>
      <c r="FI98" s="20"/>
      <c r="FJ98" s="20"/>
      <c r="FK98" s="20"/>
      <c r="FL98" s="20"/>
      <c r="FM98" s="20"/>
      <c r="FN98" s="20"/>
      <c r="FO98" s="20"/>
      <c r="FP98" s="20"/>
      <c r="FQ98" s="20"/>
      <c r="FR98" s="20"/>
      <c r="FS98" s="20"/>
      <c r="FT98" s="20"/>
      <c r="FU98" s="20"/>
      <c r="FV98" s="20"/>
      <c r="FW98" s="20"/>
      <c r="FX98" s="20"/>
      <c r="FY98" s="20"/>
      <c r="FZ98" s="20"/>
      <c r="GA98" s="20"/>
      <c r="GB98" s="20"/>
      <c r="GC98" s="20"/>
      <c r="GD98" s="20"/>
      <c r="GE98" s="20"/>
      <c r="GF98" s="20"/>
      <c r="GG98" s="20"/>
      <c r="GH98" s="20"/>
      <c r="GI98" s="20"/>
      <c r="GJ98" s="20"/>
      <c r="GK98" s="20"/>
      <c r="GL98" s="20"/>
      <c r="GM98" s="20"/>
      <c r="GN98" s="20"/>
      <c r="GO98" s="20"/>
      <c r="GP98" s="20"/>
      <c r="GQ98" s="20"/>
      <c r="GR98" s="20"/>
      <c r="GS98" s="20"/>
      <c r="GT98" s="20"/>
      <c r="GU98" s="20"/>
      <c r="GV98" s="20"/>
      <c r="GW98" s="20"/>
      <c r="GX98" s="20"/>
      <c r="GY98" s="20"/>
      <c r="GZ98" s="20"/>
      <c r="HA98" s="20"/>
      <c r="HB98" s="20"/>
      <c r="HC98" s="20"/>
      <c r="HD98" s="20"/>
      <c r="HE98" s="20"/>
      <c r="HF98" s="20"/>
      <c r="HG98" s="20"/>
      <c r="HH98" s="20"/>
      <c r="HI98" s="20"/>
      <c r="HJ98" s="20"/>
      <c r="HK98" s="20"/>
      <c r="HL98" s="20"/>
      <c r="HM98" s="20"/>
      <c r="HN98" s="20"/>
      <c r="HO98" s="20"/>
      <c r="HP98" s="20"/>
      <c r="HQ98" s="20"/>
      <c r="HR98" s="20"/>
      <c r="HS98" s="20"/>
      <c r="HT98" s="20"/>
      <c r="HU98" s="20"/>
      <c r="HV98" s="20"/>
      <c r="HW98" s="20"/>
      <c r="HX98" s="20"/>
      <c r="HY98" s="20"/>
      <c r="HZ98" s="20"/>
      <c r="IA98" s="20"/>
      <c r="IB98" s="20"/>
    </row>
    <row r="99" spans="1:236" ht="16.5" customHeight="1">
      <c r="A99" s="23"/>
      <c r="B99" s="24" t="s">
        <v>324</v>
      </c>
      <c r="C99" s="55"/>
      <c r="D99" s="56">
        <v>354000</v>
      </c>
      <c r="E99" s="56">
        <v>298000</v>
      </c>
      <c r="F99" s="56">
        <v>229000</v>
      </c>
      <c r="G99" s="45">
        <v>228040</v>
      </c>
      <c r="H99" s="45">
        <v>84621</v>
      </c>
    </row>
    <row r="100" spans="1:236">
      <c r="A100" s="23"/>
      <c r="B100" s="24" t="s">
        <v>325</v>
      </c>
      <c r="C100" s="55"/>
      <c r="D100" s="56"/>
      <c r="E100" s="56"/>
      <c r="F100" s="56"/>
      <c r="G100" s="45"/>
      <c r="H100" s="45"/>
    </row>
    <row r="101" spans="1:236" s="20" customFormat="1" ht="16.5" customHeight="1">
      <c r="A101" s="23"/>
      <c r="B101" s="24" t="s">
        <v>326</v>
      </c>
      <c r="C101" s="55"/>
      <c r="D101" s="56">
        <v>830000</v>
      </c>
      <c r="E101" s="56">
        <v>718000</v>
      </c>
      <c r="F101" s="56">
        <v>718000</v>
      </c>
      <c r="G101" s="45">
        <v>717400</v>
      </c>
      <c r="H101" s="45">
        <v>9</v>
      </c>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c r="AN101" s="5"/>
      <c r="AO101" s="5"/>
      <c r="AP101" s="5"/>
      <c r="AQ101" s="5"/>
      <c r="AR101" s="5"/>
      <c r="AS101" s="5"/>
      <c r="AT101" s="5"/>
      <c r="AU101" s="5"/>
      <c r="AV101" s="5"/>
      <c r="AW101" s="5"/>
      <c r="AX101" s="5"/>
      <c r="AY101" s="5"/>
      <c r="AZ101" s="5"/>
      <c r="BA101" s="5"/>
      <c r="BB101" s="5"/>
      <c r="BC101" s="5"/>
      <c r="BD101" s="5"/>
      <c r="BE101" s="5"/>
      <c r="BF101" s="5"/>
      <c r="BG101" s="5"/>
      <c r="BH101" s="5"/>
      <c r="BI101" s="5"/>
      <c r="BJ101" s="5"/>
      <c r="BK101" s="5"/>
      <c r="BL101" s="5"/>
      <c r="BM101" s="5"/>
      <c r="BN101" s="5"/>
      <c r="BO101" s="5"/>
      <c r="BP101" s="5"/>
      <c r="BQ101" s="5"/>
      <c r="BR101" s="5"/>
      <c r="BS101" s="5"/>
      <c r="BT101" s="5"/>
      <c r="BU101" s="5"/>
      <c r="BV101" s="5"/>
      <c r="BW101" s="5"/>
      <c r="BX101" s="5"/>
      <c r="BY101" s="5"/>
      <c r="BZ101" s="5"/>
      <c r="CA101" s="5"/>
      <c r="CB101" s="5"/>
      <c r="CC101" s="5"/>
      <c r="CD101" s="5"/>
      <c r="CE101" s="5"/>
      <c r="CF101" s="5"/>
      <c r="CG101" s="5"/>
      <c r="CH101" s="5"/>
      <c r="CI101" s="5"/>
      <c r="CJ101" s="5"/>
      <c r="CK101" s="5"/>
      <c r="CL101" s="5"/>
      <c r="CM101" s="5"/>
      <c r="CN101" s="5"/>
      <c r="CO101" s="5"/>
      <c r="CP101" s="5"/>
      <c r="CQ101" s="5"/>
      <c r="CR101" s="5"/>
      <c r="CS101" s="5"/>
      <c r="CT101" s="5"/>
      <c r="CU101" s="5"/>
      <c r="CV101" s="5"/>
      <c r="CW101" s="5"/>
      <c r="CX101" s="5"/>
      <c r="CY101" s="5"/>
      <c r="CZ101" s="5"/>
      <c r="DA101" s="5"/>
      <c r="DB101" s="5"/>
      <c r="DC101" s="5"/>
      <c r="DD101" s="5"/>
      <c r="DE101" s="5"/>
      <c r="DF101" s="5"/>
      <c r="DG101" s="5"/>
      <c r="DH101" s="5"/>
      <c r="DI101" s="5"/>
      <c r="DJ101" s="5"/>
      <c r="DK101" s="5"/>
      <c r="DL101" s="5"/>
      <c r="DM101" s="5"/>
      <c r="DN101" s="5"/>
      <c r="DO101" s="5"/>
      <c r="DP101" s="5"/>
      <c r="DQ101" s="5"/>
      <c r="DR101" s="5"/>
      <c r="DS101" s="5"/>
      <c r="DT101" s="5"/>
      <c r="DU101" s="5"/>
      <c r="DV101" s="5"/>
      <c r="DW101" s="5"/>
      <c r="DX101" s="5"/>
      <c r="DY101" s="5"/>
      <c r="DZ101" s="5"/>
      <c r="EA101" s="5"/>
      <c r="EB101" s="5"/>
      <c r="EC101" s="5"/>
      <c r="ED101" s="5"/>
      <c r="EE101" s="5"/>
      <c r="EF101" s="5"/>
      <c r="EG101" s="5"/>
      <c r="EH101" s="5"/>
      <c r="EI101" s="5"/>
      <c r="EJ101" s="5"/>
      <c r="EK101" s="5"/>
      <c r="EL101" s="5"/>
      <c r="EM101" s="5"/>
      <c r="EN101" s="5"/>
      <c r="EO101" s="5"/>
      <c r="EP101" s="5"/>
      <c r="EQ101" s="5"/>
      <c r="ER101" s="5"/>
      <c r="ES101" s="5"/>
      <c r="ET101" s="5"/>
      <c r="EU101" s="5"/>
      <c r="EV101" s="5"/>
      <c r="EW101" s="5"/>
      <c r="EX101" s="5"/>
      <c r="EY101" s="5"/>
      <c r="EZ101" s="5"/>
      <c r="FA101" s="5"/>
      <c r="FB101" s="5"/>
      <c r="FC101" s="5"/>
      <c r="FD101" s="5"/>
      <c r="FE101" s="5"/>
      <c r="FF101" s="5"/>
      <c r="FG101" s="5"/>
      <c r="FH101" s="5"/>
      <c r="FI101" s="5"/>
      <c r="FJ101" s="5"/>
      <c r="FK101" s="5"/>
      <c r="FL101" s="5"/>
      <c r="FM101" s="5"/>
      <c r="FN101" s="5"/>
      <c r="FO101" s="5"/>
      <c r="FP101" s="5"/>
      <c r="FQ101" s="5"/>
      <c r="FR101" s="5"/>
      <c r="FS101" s="5"/>
      <c r="FT101" s="5"/>
      <c r="FU101" s="5"/>
      <c r="FV101" s="5"/>
      <c r="FW101" s="5"/>
      <c r="FX101" s="5"/>
      <c r="FY101" s="5"/>
      <c r="FZ101" s="5"/>
      <c r="GA101" s="5"/>
      <c r="GB101" s="5"/>
      <c r="GC101" s="5"/>
      <c r="GD101" s="5"/>
      <c r="GE101" s="5"/>
      <c r="GF101" s="5"/>
      <c r="GG101" s="5"/>
      <c r="GH101" s="5"/>
      <c r="GI101" s="5"/>
      <c r="GJ101" s="5"/>
      <c r="GK101" s="5"/>
      <c r="GL101" s="5"/>
      <c r="GM101" s="5"/>
      <c r="GN101" s="5"/>
      <c r="GO101" s="5"/>
      <c r="GP101" s="5"/>
      <c r="GQ101" s="5"/>
      <c r="GR101" s="5"/>
      <c r="GS101" s="5"/>
      <c r="GT101" s="5"/>
      <c r="GU101" s="5"/>
      <c r="GV101" s="5"/>
      <c r="GW101" s="5"/>
      <c r="GX101" s="5"/>
      <c r="GY101" s="5"/>
      <c r="GZ101" s="5"/>
      <c r="HA101" s="5"/>
      <c r="HB101" s="5"/>
      <c r="HC101" s="5"/>
      <c r="HD101" s="5"/>
      <c r="HE101" s="5"/>
      <c r="HF101" s="5"/>
      <c r="HG101" s="5"/>
      <c r="HH101" s="5"/>
      <c r="HI101" s="5"/>
      <c r="HJ101" s="5"/>
      <c r="HK101" s="5"/>
      <c r="HL101" s="5"/>
      <c r="HM101" s="5"/>
      <c r="HN101" s="5"/>
      <c r="HO101" s="5"/>
      <c r="HP101" s="5"/>
      <c r="HQ101" s="5"/>
      <c r="HR101" s="5"/>
      <c r="HS101" s="5"/>
      <c r="HT101" s="5"/>
      <c r="HU101" s="5"/>
      <c r="HV101" s="5"/>
      <c r="HW101" s="5"/>
      <c r="HX101" s="5"/>
      <c r="HY101" s="5"/>
      <c r="HZ101" s="5"/>
      <c r="IA101" s="5"/>
      <c r="IB101" s="5"/>
    </row>
    <row r="102" spans="1:236" ht="16.5" customHeight="1">
      <c r="A102" s="23"/>
      <c r="B102" s="24" t="s">
        <v>327</v>
      </c>
      <c r="C102" s="55"/>
      <c r="D102" s="56">
        <v>7502000</v>
      </c>
      <c r="E102" s="56">
        <v>7618000</v>
      </c>
      <c r="F102" s="56">
        <v>5479000</v>
      </c>
      <c r="G102" s="45">
        <v>5478530</v>
      </c>
      <c r="H102" s="45">
        <v>1687086</v>
      </c>
    </row>
    <row r="103" spans="1:236">
      <c r="A103" s="23"/>
      <c r="B103" s="34" t="s">
        <v>328</v>
      </c>
      <c r="C103" s="55"/>
      <c r="D103" s="56"/>
      <c r="E103" s="56"/>
      <c r="F103" s="56"/>
      <c r="G103" s="45"/>
      <c r="H103" s="45"/>
    </row>
    <row r="104" spans="1:236" ht="30">
      <c r="A104" s="23"/>
      <c r="B104" s="24" t="s">
        <v>329</v>
      </c>
      <c r="C104" s="55"/>
      <c r="D104" s="56">
        <v>218000</v>
      </c>
      <c r="E104" s="56">
        <v>220000</v>
      </c>
      <c r="F104" s="56">
        <v>175000</v>
      </c>
      <c r="G104" s="45">
        <v>174040</v>
      </c>
      <c r="H104" s="45">
        <v>46972</v>
      </c>
    </row>
    <row r="105" spans="1:236" ht="16.5" customHeight="1">
      <c r="A105" s="23"/>
      <c r="B105" s="35" t="s">
        <v>330</v>
      </c>
      <c r="C105" s="55"/>
      <c r="D105" s="56"/>
      <c r="E105" s="56"/>
      <c r="F105" s="56"/>
      <c r="G105" s="45"/>
      <c r="H105" s="45"/>
    </row>
    <row r="106" spans="1:236">
      <c r="A106" s="23"/>
      <c r="B106" s="35" t="s">
        <v>331</v>
      </c>
      <c r="C106" s="55"/>
      <c r="D106" s="56">
        <v>3125000</v>
      </c>
      <c r="E106" s="56">
        <v>3086000</v>
      </c>
      <c r="F106" s="56">
        <v>2335000</v>
      </c>
      <c r="G106" s="62">
        <v>2335000</v>
      </c>
      <c r="H106" s="62">
        <v>509524</v>
      </c>
    </row>
    <row r="107" spans="1:236" ht="16.5" customHeight="1">
      <c r="A107" s="23"/>
      <c r="B107" s="36" t="s">
        <v>332</v>
      </c>
      <c r="C107" s="55">
        <f t="shared" ref="C107:H107" si="35">C108+C109</f>
        <v>0</v>
      </c>
      <c r="D107" s="55">
        <f t="shared" si="35"/>
        <v>825000</v>
      </c>
      <c r="E107" s="55">
        <f t="shared" si="35"/>
        <v>736000</v>
      </c>
      <c r="F107" s="55">
        <f t="shared" si="35"/>
        <v>455000</v>
      </c>
      <c r="G107" s="55">
        <f t="shared" si="35"/>
        <v>454580</v>
      </c>
      <c r="H107" s="55">
        <f t="shared" si="35"/>
        <v>146360</v>
      </c>
    </row>
    <row r="108" spans="1:236" ht="16.5" customHeight="1">
      <c r="A108" s="23"/>
      <c r="B108" s="35" t="s">
        <v>333</v>
      </c>
      <c r="C108" s="55"/>
      <c r="D108" s="56">
        <v>825000</v>
      </c>
      <c r="E108" s="56">
        <v>736000</v>
      </c>
      <c r="F108" s="56">
        <v>455000</v>
      </c>
      <c r="G108" s="45">
        <v>454580</v>
      </c>
      <c r="H108" s="45">
        <v>146360</v>
      </c>
    </row>
    <row r="109" spans="1:236">
      <c r="A109" s="23"/>
      <c r="B109" s="35" t="s">
        <v>334</v>
      </c>
      <c r="C109" s="55"/>
      <c r="D109" s="56"/>
      <c r="E109" s="56"/>
      <c r="F109" s="56"/>
      <c r="G109" s="45"/>
      <c r="H109" s="45"/>
    </row>
    <row r="110" spans="1:236">
      <c r="A110" s="23"/>
      <c r="B110" s="25" t="s">
        <v>311</v>
      </c>
      <c r="C110" s="55"/>
      <c r="D110" s="56"/>
      <c r="E110" s="56"/>
      <c r="F110" s="56"/>
      <c r="G110" s="45"/>
      <c r="H110" s="45"/>
    </row>
    <row r="111" spans="1:236" ht="30">
      <c r="A111" s="18" t="s">
        <v>335</v>
      </c>
      <c r="B111" s="21" t="s">
        <v>336</v>
      </c>
      <c r="C111" s="55">
        <f t="shared" ref="C111:H111" si="36">C112+C113+C114+C115+C116+C117+C118+C119+C120+C121</f>
        <v>0</v>
      </c>
      <c r="D111" s="55">
        <f t="shared" si="36"/>
        <v>984000</v>
      </c>
      <c r="E111" s="55">
        <f t="shared" si="36"/>
        <v>834000</v>
      </c>
      <c r="F111" s="55">
        <f t="shared" si="36"/>
        <v>619000</v>
      </c>
      <c r="G111" s="55">
        <f t="shared" si="36"/>
        <v>617520</v>
      </c>
      <c r="H111" s="55">
        <f t="shared" si="36"/>
        <v>223391</v>
      </c>
    </row>
    <row r="112" spans="1:236">
      <c r="A112" s="23"/>
      <c r="B112" s="24" t="s">
        <v>327</v>
      </c>
      <c r="C112" s="55"/>
      <c r="D112" s="56">
        <v>769000</v>
      </c>
      <c r="E112" s="56">
        <v>742000</v>
      </c>
      <c r="F112" s="56">
        <v>544000</v>
      </c>
      <c r="G112" s="45">
        <v>543060</v>
      </c>
      <c r="H112" s="45">
        <v>191999</v>
      </c>
    </row>
    <row r="113" spans="1:236" ht="30">
      <c r="A113" s="23"/>
      <c r="B113" s="37" t="s">
        <v>337</v>
      </c>
      <c r="C113" s="55"/>
      <c r="D113" s="56">
        <v>65000</v>
      </c>
      <c r="E113" s="56">
        <v>5000</v>
      </c>
      <c r="F113" s="56">
        <v>5000</v>
      </c>
      <c r="G113" s="45">
        <v>4580</v>
      </c>
      <c r="H113" s="45">
        <v>4580</v>
      </c>
    </row>
    <row r="114" spans="1:236" ht="16.5" customHeight="1">
      <c r="A114" s="23"/>
      <c r="B114" s="38" t="s">
        <v>338</v>
      </c>
      <c r="C114" s="55"/>
      <c r="D114" s="56">
        <v>150000</v>
      </c>
      <c r="E114" s="56">
        <v>87000</v>
      </c>
      <c r="F114" s="56">
        <v>70000</v>
      </c>
      <c r="G114" s="45">
        <v>69880</v>
      </c>
      <c r="H114" s="45">
        <v>26812</v>
      </c>
    </row>
    <row r="115" spans="1:236" ht="30">
      <c r="A115" s="23"/>
      <c r="B115" s="38" t="s">
        <v>339</v>
      </c>
      <c r="C115" s="55"/>
      <c r="D115" s="56"/>
      <c r="E115" s="56"/>
      <c r="F115" s="56"/>
      <c r="G115" s="45"/>
      <c r="H115" s="45"/>
    </row>
    <row r="116" spans="1:236" ht="16.5" customHeight="1">
      <c r="A116" s="23"/>
      <c r="B116" s="38" t="s">
        <v>340</v>
      </c>
      <c r="C116" s="55"/>
      <c r="D116" s="56"/>
      <c r="E116" s="56"/>
      <c r="F116" s="56"/>
      <c r="G116" s="45"/>
      <c r="H116" s="45"/>
    </row>
    <row r="117" spans="1:236" ht="16.5" customHeight="1">
      <c r="A117" s="23"/>
      <c r="B117" s="24" t="s">
        <v>324</v>
      </c>
      <c r="C117" s="55"/>
      <c r="D117" s="56"/>
      <c r="E117" s="56"/>
      <c r="F117" s="56"/>
      <c r="G117" s="45"/>
      <c r="H117" s="45"/>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c r="BL117" s="20"/>
      <c r="BM117" s="20"/>
      <c r="BN117" s="20"/>
      <c r="BO117" s="20"/>
      <c r="BP117" s="20"/>
      <c r="BQ117" s="20"/>
      <c r="BR117" s="20"/>
      <c r="BS117" s="20"/>
      <c r="BT117" s="20"/>
      <c r="BU117" s="20"/>
      <c r="BV117" s="20"/>
      <c r="BW117" s="20"/>
      <c r="BX117" s="20"/>
      <c r="BY117" s="20"/>
      <c r="BZ117" s="20"/>
      <c r="CA117" s="20"/>
      <c r="CB117" s="20"/>
      <c r="CC117" s="20"/>
      <c r="CD117" s="20"/>
      <c r="CE117" s="20"/>
      <c r="CF117" s="20"/>
      <c r="CG117" s="20"/>
      <c r="CH117" s="20"/>
      <c r="CI117" s="20"/>
      <c r="CJ117" s="20"/>
      <c r="CK117" s="20"/>
      <c r="CL117" s="20"/>
      <c r="CM117" s="20"/>
      <c r="CN117" s="20"/>
      <c r="CO117" s="20"/>
      <c r="CP117" s="20"/>
      <c r="CQ117" s="20"/>
      <c r="CR117" s="20"/>
      <c r="CS117" s="20"/>
      <c r="CT117" s="20"/>
      <c r="CU117" s="20"/>
      <c r="CV117" s="20"/>
      <c r="CW117" s="20"/>
      <c r="CX117" s="20"/>
      <c r="CY117" s="20"/>
      <c r="CZ117" s="20"/>
      <c r="DA117" s="20"/>
      <c r="DB117" s="20"/>
      <c r="DC117" s="20"/>
      <c r="DD117" s="20"/>
      <c r="DE117" s="20"/>
      <c r="DF117" s="20"/>
      <c r="DG117" s="20"/>
      <c r="DH117" s="20"/>
      <c r="DI117" s="20"/>
      <c r="DJ117" s="20"/>
      <c r="DK117" s="20"/>
      <c r="DL117" s="20"/>
      <c r="DM117" s="20"/>
      <c r="DN117" s="20"/>
      <c r="DO117" s="20"/>
      <c r="DP117" s="20"/>
      <c r="DQ117" s="20"/>
      <c r="DR117" s="20"/>
      <c r="DS117" s="20"/>
      <c r="DT117" s="20"/>
      <c r="DU117" s="20"/>
      <c r="DV117" s="20"/>
      <c r="DW117" s="20"/>
      <c r="DX117" s="20"/>
      <c r="DY117" s="20"/>
      <c r="DZ117" s="20"/>
      <c r="EA117" s="20"/>
      <c r="EB117" s="20"/>
      <c r="EC117" s="20"/>
      <c r="ED117" s="20"/>
      <c r="EE117" s="20"/>
      <c r="EF117" s="20"/>
      <c r="EG117" s="20"/>
      <c r="EH117" s="20"/>
      <c r="EI117" s="20"/>
      <c r="EJ117" s="20"/>
      <c r="EK117" s="20"/>
      <c r="EL117" s="20"/>
      <c r="EM117" s="20"/>
      <c r="EN117" s="20"/>
      <c r="EO117" s="20"/>
      <c r="EP117" s="20"/>
      <c r="EQ117" s="20"/>
      <c r="ER117" s="20"/>
      <c r="ES117" s="20"/>
      <c r="ET117" s="20"/>
      <c r="EU117" s="20"/>
      <c r="EV117" s="20"/>
      <c r="EW117" s="20"/>
      <c r="EX117" s="20"/>
      <c r="EY117" s="20"/>
      <c r="EZ117" s="20"/>
      <c r="FA117" s="20"/>
      <c r="FB117" s="20"/>
      <c r="FC117" s="20"/>
      <c r="FD117" s="20"/>
      <c r="FE117" s="20"/>
      <c r="FF117" s="20"/>
      <c r="FG117" s="20"/>
      <c r="FH117" s="20"/>
      <c r="FI117" s="20"/>
      <c r="FJ117" s="20"/>
      <c r="FK117" s="20"/>
      <c r="FL117" s="20"/>
      <c r="FM117" s="20"/>
      <c r="FN117" s="20"/>
      <c r="FO117" s="20"/>
      <c r="FP117" s="20"/>
      <c r="FQ117" s="20"/>
      <c r="FR117" s="20"/>
      <c r="FS117" s="20"/>
      <c r="FT117" s="20"/>
      <c r="FU117" s="20"/>
      <c r="FV117" s="20"/>
      <c r="FW117" s="20"/>
      <c r="FX117" s="20"/>
      <c r="FY117" s="20"/>
      <c r="FZ117" s="20"/>
      <c r="GA117" s="20"/>
      <c r="GB117" s="20"/>
      <c r="GC117" s="20"/>
      <c r="GD117" s="20"/>
      <c r="GE117" s="20"/>
      <c r="GF117" s="20"/>
      <c r="GG117" s="20"/>
      <c r="GH117" s="20"/>
      <c r="GI117" s="20"/>
      <c r="GJ117" s="20"/>
      <c r="GK117" s="20"/>
      <c r="GL117" s="20"/>
      <c r="GM117" s="20"/>
      <c r="GN117" s="20"/>
      <c r="GO117" s="20"/>
      <c r="GP117" s="20"/>
      <c r="GQ117" s="20"/>
      <c r="GR117" s="20"/>
      <c r="GS117" s="20"/>
      <c r="GT117" s="20"/>
      <c r="GU117" s="20"/>
      <c r="GV117" s="20"/>
      <c r="GW117" s="20"/>
      <c r="GX117" s="20"/>
      <c r="GY117" s="20"/>
      <c r="GZ117" s="20"/>
      <c r="HA117" s="20"/>
      <c r="HB117" s="20"/>
      <c r="HC117" s="20"/>
      <c r="HD117" s="20"/>
      <c r="HE117" s="20"/>
      <c r="HF117" s="20"/>
      <c r="HG117" s="20"/>
      <c r="HH117" s="20"/>
      <c r="HI117" s="20"/>
      <c r="HJ117" s="20"/>
      <c r="HK117" s="20"/>
      <c r="HL117" s="20"/>
      <c r="HM117" s="20"/>
      <c r="HN117" s="20"/>
      <c r="HO117" s="20"/>
      <c r="HP117" s="20"/>
      <c r="HQ117" s="20"/>
      <c r="HR117" s="20"/>
      <c r="HS117" s="20"/>
      <c r="HT117" s="20"/>
      <c r="HU117" s="20"/>
      <c r="HV117" s="20"/>
      <c r="HW117" s="20"/>
      <c r="HX117" s="20"/>
      <c r="HY117" s="20"/>
      <c r="HZ117" s="20"/>
      <c r="IA117" s="20"/>
      <c r="IB117" s="20"/>
    </row>
    <row r="118" spans="1:236" ht="16.5" customHeight="1">
      <c r="A118" s="23"/>
      <c r="B118" s="38" t="s">
        <v>341</v>
      </c>
      <c r="C118" s="55"/>
      <c r="D118" s="56"/>
      <c r="E118" s="56"/>
      <c r="F118" s="56"/>
      <c r="G118" s="63"/>
      <c r="H118" s="63"/>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c r="BL118" s="20"/>
      <c r="BM118" s="20"/>
      <c r="BN118" s="20"/>
      <c r="BO118" s="20"/>
      <c r="BP118" s="20"/>
      <c r="BQ118" s="20"/>
      <c r="BR118" s="20"/>
      <c r="BS118" s="20"/>
      <c r="BT118" s="20"/>
      <c r="BU118" s="20"/>
      <c r="BV118" s="20"/>
      <c r="BW118" s="20"/>
      <c r="BX118" s="20"/>
      <c r="BY118" s="20"/>
      <c r="BZ118" s="20"/>
      <c r="CA118" s="20"/>
      <c r="CB118" s="20"/>
      <c r="CC118" s="20"/>
      <c r="CD118" s="20"/>
      <c r="CE118" s="20"/>
      <c r="CF118" s="20"/>
      <c r="CG118" s="20"/>
      <c r="CH118" s="20"/>
      <c r="CI118" s="20"/>
      <c r="CJ118" s="20"/>
      <c r="CK118" s="20"/>
      <c r="CL118" s="20"/>
      <c r="CM118" s="20"/>
      <c r="CN118" s="20"/>
      <c r="CO118" s="20"/>
      <c r="CP118" s="20"/>
      <c r="CQ118" s="20"/>
      <c r="CR118" s="20"/>
      <c r="CS118" s="20"/>
      <c r="CT118" s="20"/>
      <c r="CU118" s="20"/>
      <c r="CV118" s="20"/>
      <c r="CW118" s="20"/>
      <c r="CX118" s="20"/>
      <c r="CY118" s="20"/>
      <c r="CZ118" s="20"/>
      <c r="DA118" s="20"/>
      <c r="DB118" s="20"/>
      <c r="DC118" s="20"/>
      <c r="DD118" s="20"/>
      <c r="DE118" s="20"/>
      <c r="DF118" s="20"/>
      <c r="DG118" s="20"/>
      <c r="DH118" s="20"/>
      <c r="DI118" s="20"/>
      <c r="DJ118" s="20"/>
      <c r="DK118" s="20"/>
      <c r="DL118" s="20"/>
      <c r="DM118" s="20"/>
      <c r="DN118" s="20"/>
      <c r="DO118" s="20"/>
      <c r="DP118" s="20"/>
      <c r="DQ118" s="20"/>
      <c r="DR118" s="20"/>
      <c r="DS118" s="20"/>
      <c r="DT118" s="20"/>
      <c r="DU118" s="20"/>
      <c r="DV118" s="20"/>
      <c r="DW118" s="20"/>
      <c r="DX118" s="20"/>
      <c r="DY118" s="20"/>
      <c r="DZ118" s="20"/>
      <c r="EA118" s="20"/>
      <c r="EB118" s="20"/>
      <c r="EC118" s="20"/>
      <c r="ED118" s="20"/>
      <c r="EE118" s="20"/>
      <c r="EF118" s="20"/>
      <c r="EG118" s="20"/>
      <c r="EH118" s="20"/>
      <c r="EI118" s="20"/>
      <c r="EJ118" s="20"/>
      <c r="EK118" s="20"/>
      <c r="EL118" s="20"/>
      <c r="EM118" s="20"/>
      <c r="EN118" s="20"/>
      <c r="EO118" s="20"/>
      <c r="EP118" s="20"/>
      <c r="EQ118" s="20"/>
      <c r="ER118" s="20"/>
      <c r="ES118" s="20"/>
      <c r="ET118" s="20"/>
      <c r="EU118" s="20"/>
      <c r="EV118" s="20"/>
      <c r="EW118" s="20"/>
      <c r="EX118" s="20"/>
      <c r="EY118" s="20"/>
      <c r="EZ118" s="20"/>
      <c r="FA118" s="20"/>
      <c r="FB118" s="20"/>
      <c r="FC118" s="20"/>
      <c r="FD118" s="20"/>
      <c r="FE118" s="20"/>
      <c r="FF118" s="20"/>
      <c r="FG118" s="20"/>
      <c r="FH118" s="20"/>
      <c r="FI118" s="20"/>
      <c r="FJ118" s="20"/>
      <c r="FK118" s="20"/>
      <c r="FL118" s="20"/>
      <c r="FM118" s="20"/>
      <c r="FN118" s="20"/>
      <c r="FO118" s="20"/>
      <c r="FP118" s="20"/>
      <c r="FQ118" s="20"/>
      <c r="FR118" s="20"/>
      <c r="FS118" s="20"/>
      <c r="FT118" s="20"/>
      <c r="FU118" s="20"/>
      <c r="FV118" s="20"/>
      <c r="FW118" s="20"/>
      <c r="FX118" s="20"/>
      <c r="FY118" s="20"/>
      <c r="FZ118" s="20"/>
      <c r="GA118" s="20"/>
      <c r="GB118" s="20"/>
      <c r="GC118" s="20"/>
      <c r="GD118" s="20"/>
      <c r="GE118" s="20"/>
      <c r="GF118" s="20"/>
      <c r="GG118" s="20"/>
      <c r="GH118" s="20"/>
      <c r="GI118" s="20"/>
      <c r="GJ118" s="20"/>
      <c r="GK118" s="20"/>
      <c r="GL118" s="20"/>
      <c r="GM118" s="20"/>
      <c r="GN118" s="20"/>
      <c r="GO118" s="20"/>
      <c r="GP118" s="20"/>
      <c r="GQ118" s="20"/>
      <c r="GR118" s="20"/>
      <c r="GS118" s="20"/>
      <c r="GT118" s="20"/>
      <c r="GU118" s="20"/>
      <c r="GV118" s="20"/>
      <c r="GW118" s="20"/>
      <c r="GX118" s="20"/>
      <c r="GY118" s="20"/>
      <c r="GZ118" s="20"/>
      <c r="HA118" s="20"/>
      <c r="HB118" s="20"/>
      <c r="HC118" s="20"/>
      <c r="HD118" s="20"/>
      <c r="HE118" s="20"/>
      <c r="HF118" s="20"/>
      <c r="HG118" s="20"/>
      <c r="HH118" s="20"/>
      <c r="HI118" s="20"/>
      <c r="HJ118" s="20"/>
      <c r="HK118" s="20"/>
      <c r="HL118" s="20"/>
      <c r="HM118" s="20"/>
      <c r="HN118" s="20"/>
      <c r="HO118" s="20"/>
      <c r="HP118" s="20"/>
      <c r="HQ118" s="20"/>
      <c r="HR118" s="20"/>
      <c r="HS118" s="20"/>
      <c r="HT118" s="20"/>
      <c r="HU118" s="20"/>
      <c r="HV118" s="20"/>
      <c r="HW118" s="20"/>
      <c r="HX118" s="20"/>
      <c r="HY118" s="20"/>
      <c r="HZ118" s="20"/>
      <c r="IA118" s="20"/>
      <c r="IB118" s="20"/>
    </row>
    <row r="119" spans="1:236">
      <c r="A119" s="23"/>
      <c r="B119" s="39" t="s">
        <v>342</v>
      </c>
      <c r="C119" s="55"/>
      <c r="D119" s="56"/>
      <c r="E119" s="56"/>
      <c r="F119" s="56"/>
      <c r="G119" s="63"/>
      <c r="H119" s="63"/>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c r="BL119" s="20"/>
      <c r="BM119" s="20"/>
      <c r="BN119" s="20"/>
      <c r="BO119" s="20"/>
      <c r="BP119" s="20"/>
      <c r="BQ119" s="20"/>
      <c r="BR119" s="20"/>
      <c r="BS119" s="20"/>
      <c r="BT119" s="20"/>
      <c r="BU119" s="20"/>
      <c r="BV119" s="20"/>
      <c r="BW119" s="20"/>
      <c r="BX119" s="20"/>
      <c r="BY119" s="20"/>
      <c r="BZ119" s="20"/>
      <c r="CA119" s="20"/>
      <c r="CB119" s="20"/>
      <c r="CC119" s="20"/>
      <c r="CD119" s="20"/>
      <c r="CE119" s="20"/>
      <c r="CF119" s="20"/>
      <c r="CG119" s="20"/>
      <c r="CH119" s="20"/>
      <c r="CI119" s="20"/>
      <c r="CJ119" s="20"/>
      <c r="CK119" s="20"/>
      <c r="CL119" s="20"/>
      <c r="CM119" s="20"/>
      <c r="CN119" s="20"/>
      <c r="CO119" s="20"/>
      <c r="CP119" s="20"/>
      <c r="CQ119" s="20"/>
      <c r="CR119" s="20"/>
      <c r="CS119" s="20"/>
      <c r="CT119" s="20"/>
      <c r="CU119" s="20"/>
      <c r="CV119" s="20"/>
      <c r="CW119" s="20"/>
      <c r="CX119" s="20"/>
      <c r="CY119" s="20"/>
      <c r="CZ119" s="20"/>
      <c r="DA119" s="20"/>
      <c r="DB119" s="20"/>
      <c r="DC119" s="20"/>
      <c r="DD119" s="20"/>
      <c r="DE119" s="20"/>
      <c r="DF119" s="20"/>
      <c r="DG119" s="20"/>
      <c r="DH119" s="20"/>
      <c r="DI119" s="20"/>
      <c r="DJ119" s="20"/>
      <c r="DK119" s="20"/>
      <c r="DL119" s="20"/>
      <c r="DM119" s="20"/>
      <c r="DN119" s="20"/>
      <c r="DO119" s="20"/>
      <c r="DP119" s="20"/>
      <c r="DQ119" s="20"/>
      <c r="DR119" s="20"/>
      <c r="DS119" s="20"/>
      <c r="DT119" s="20"/>
      <c r="DU119" s="20"/>
      <c r="DV119" s="20"/>
      <c r="DW119" s="20"/>
      <c r="DX119" s="20"/>
      <c r="DY119" s="20"/>
      <c r="DZ119" s="20"/>
      <c r="EA119" s="20"/>
      <c r="EB119" s="20"/>
      <c r="EC119" s="20"/>
      <c r="ED119" s="20"/>
      <c r="EE119" s="20"/>
      <c r="EF119" s="20"/>
      <c r="EG119" s="20"/>
      <c r="EH119" s="20"/>
      <c r="EI119" s="20"/>
      <c r="EJ119" s="20"/>
      <c r="EK119" s="20"/>
      <c r="EL119" s="20"/>
      <c r="EM119" s="20"/>
      <c r="EN119" s="20"/>
      <c r="EO119" s="20"/>
      <c r="EP119" s="20"/>
      <c r="EQ119" s="20"/>
      <c r="ER119" s="20"/>
      <c r="ES119" s="20"/>
      <c r="ET119" s="20"/>
      <c r="EU119" s="20"/>
      <c r="EV119" s="20"/>
      <c r="EW119" s="20"/>
      <c r="EX119" s="20"/>
      <c r="EY119" s="20"/>
      <c r="EZ119" s="20"/>
      <c r="FA119" s="20"/>
      <c r="FB119" s="20"/>
      <c r="FC119" s="20"/>
      <c r="FD119" s="20"/>
      <c r="FE119" s="20"/>
      <c r="FF119" s="20"/>
      <c r="FG119" s="20"/>
      <c r="FH119" s="20"/>
      <c r="FI119" s="20"/>
      <c r="FJ119" s="20"/>
      <c r="FK119" s="20"/>
      <c r="FL119" s="20"/>
      <c r="FM119" s="20"/>
      <c r="FN119" s="20"/>
      <c r="FO119" s="20"/>
      <c r="FP119" s="20"/>
      <c r="FQ119" s="20"/>
      <c r="FR119" s="20"/>
      <c r="FS119" s="20"/>
      <c r="FT119" s="20"/>
      <c r="FU119" s="20"/>
      <c r="FV119" s="20"/>
      <c r="FW119" s="20"/>
      <c r="FX119" s="20"/>
      <c r="FY119" s="20"/>
      <c r="FZ119" s="20"/>
      <c r="GA119" s="20"/>
      <c r="GB119" s="20"/>
      <c r="GC119" s="20"/>
      <c r="GD119" s="20"/>
      <c r="GE119" s="20"/>
      <c r="GF119" s="20"/>
      <c r="GG119" s="20"/>
      <c r="GH119" s="20"/>
      <c r="GI119" s="20"/>
      <c r="GJ119" s="20"/>
      <c r="GK119" s="20"/>
      <c r="GL119" s="20"/>
      <c r="GM119" s="20"/>
      <c r="GN119" s="20"/>
      <c r="GO119" s="20"/>
      <c r="GP119" s="20"/>
      <c r="GQ119" s="20"/>
      <c r="GR119" s="20"/>
      <c r="GS119" s="20"/>
      <c r="GT119" s="20"/>
      <c r="GU119" s="20"/>
      <c r="GV119" s="20"/>
      <c r="GW119" s="20"/>
      <c r="GX119" s="20"/>
      <c r="GY119" s="20"/>
      <c r="GZ119" s="20"/>
      <c r="HA119" s="20"/>
      <c r="HB119" s="20"/>
      <c r="HC119" s="20"/>
      <c r="HD119" s="20"/>
      <c r="HE119" s="20"/>
      <c r="HF119" s="20"/>
      <c r="HG119" s="20"/>
      <c r="HH119" s="20"/>
      <c r="HI119" s="20"/>
      <c r="HJ119" s="20"/>
      <c r="HK119" s="20"/>
      <c r="HL119" s="20"/>
      <c r="HM119" s="20"/>
      <c r="HN119" s="20"/>
      <c r="HO119" s="20"/>
      <c r="HP119" s="20"/>
      <c r="HQ119" s="20"/>
      <c r="HR119" s="20"/>
      <c r="HS119" s="20"/>
      <c r="HT119" s="20"/>
      <c r="HU119" s="20"/>
      <c r="HV119" s="20"/>
      <c r="HW119" s="20"/>
      <c r="HX119" s="20"/>
      <c r="HY119" s="20"/>
      <c r="HZ119" s="20"/>
      <c r="IA119" s="20"/>
      <c r="IB119" s="20"/>
    </row>
    <row r="120" spans="1:236" s="20" customFormat="1" ht="30">
      <c r="A120" s="23"/>
      <c r="B120" s="39" t="s">
        <v>343</v>
      </c>
      <c r="C120" s="55"/>
      <c r="D120" s="56"/>
      <c r="E120" s="56"/>
      <c r="F120" s="56"/>
      <c r="G120" s="63"/>
      <c r="H120" s="63"/>
    </row>
    <row r="121" spans="1:236" s="20" customFormat="1" ht="30">
      <c r="A121" s="23"/>
      <c r="B121" s="40" t="s">
        <v>344</v>
      </c>
      <c r="C121" s="55">
        <f t="shared" ref="C121:H121" si="37">C122+C123+C124+C125</f>
        <v>0</v>
      </c>
      <c r="D121" s="55">
        <f t="shared" si="37"/>
        <v>0</v>
      </c>
      <c r="E121" s="55">
        <f t="shared" si="37"/>
        <v>0</v>
      </c>
      <c r="F121" s="55">
        <f t="shared" si="37"/>
        <v>0</v>
      </c>
      <c r="G121" s="55">
        <f t="shared" si="37"/>
        <v>0</v>
      </c>
      <c r="H121" s="55">
        <f t="shared" si="37"/>
        <v>0</v>
      </c>
    </row>
    <row r="122" spans="1:236" s="20" customFormat="1">
      <c r="A122" s="23"/>
      <c r="B122" s="41" t="s">
        <v>345</v>
      </c>
      <c r="C122" s="55"/>
      <c r="D122" s="56"/>
      <c r="E122" s="56"/>
      <c r="F122" s="56"/>
      <c r="G122" s="63"/>
      <c r="H122" s="63"/>
    </row>
    <row r="123" spans="1:236" s="20" customFormat="1" ht="30">
      <c r="A123" s="23"/>
      <c r="B123" s="41" t="s">
        <v>346</v>
      </c>
      <c r="C123" s="55"/>
      <c r="D123" s="56"/>
      <c r="E123" s="56"/>
      <c r="F123" s="56"/>
      <c r="G123" s="63"/>
      <c r="H123" s="63"/>
    </row>
    <row r="124" spans="1:236" s="20" customFormat="1" ht="30">
      <c r="A124" s="23"/>
      <c r="B124" s="41" t="s">
        <v>347</v>
      </c>
      <c r="C124" s="55"/>
      <c r="D124" s="56"/>
      <c r="E124" s="56"/>
      <c r="F124" s="56"/>
      <c r="G124" s="63"/>
      <c r="H124" s="63"/>
    </row>
    <row r="125" spans="1:236" s="20" customFormat="1" ht="30">
      <c r="A125" s="23"/>
      <c r="B125" s="41" t="s">
        <v>348</v>
      </c>
      <c r="C125" s="55"/>
      <c r="D125" s="56"/>
      <c r="E125" s="56"/>
      <c r="F125" s="56"/>
      <c r="G125" s="63"/>
      <c r="H125" s="63"/>
    </row>
    <row r="126" spans="1:236" s="20" customFormat="1">
      <c r="A126" s="23"/>
      <c r="B126" s="25" t="s">
        <v>311</v>
      </c>
      <c r="C126" s="55"/>
      <c r="D126" s="56"/>
      <c r="E126" s="56"/>
      <c r="F126" s="56"/>
      <c r="G126" s="63"/>
      <c r="H126" s="63"/>
    </row>
    <row r="127" spans="1:236" s="20" customFormat="1">
      <c r="A127" s="23" t="s">
        <v>349</v>
      </c>
      <c r="B127" s="25" t="s">
        <v>350</v>
      </c>
      <c r="C127" s="53"/>
      <c r="D127" s="56">
        <v>8932000</v>
      </c>
      <c r="E127" s="56">
        <v>8327000</v>
      </c>
      <c r="F127" s="56">
        <v>6155000</v>
      </c>
      <c r="G127" s="45">
        <v>6155000</v>
      </c>
      <c r="H127" s="45">
        <v>2130000</v>
      </c>
    </row>
    <row r="128" spans="1:236" s="20" customFormat="1" ht="16.5" customHeight="1">
      <c r="A128" s="23"/>
      <c r="B128" s="25" t="s">
        <v>311</v>
      </c>
      <c r="C128" s="53"/>
      <c r="D128" s="56"/>
      <c r="E128" s="56"/>
      <c r="F128" s="56"/>
      <c r="G128" s="45"/>
      <c r="H128" s="45"/>
      <c r="I128" s="5"/>
      <c r="J128" s="5"/>
      <c r="K128" s="5"/>
      <c r="L128" s="5"/>
      <c r="M128" s="5"/>
      <c r="N128" s="5"/>
      <c r="O128" s="5"/>
      <c r="P128" s="5"/>
      <c r="Q128" s="5"/>
      <c r="R128" s="5"/>
      <c r="S128" s="5"/>
      <c r="T128" s="5"/>
      <c r="U128" s="5"/>
      <c r="V128" s="5"/>
      <c r="W128" s="5"/>
      <c r="X128" s="5"/>
      <c r="Y128" s="5"/>
      <c r="Z128" s="5"/>
      <c r="AA128" s="5"/>
      <c r="AB128" s="5"/>
      <c r="AC128" s="5"/>
      <c r="AD128" s="5"/>
      <c r="AE128" s="5"/>
      <c r="AF128" s="5"/>
      <c r="AG128" s="5"/>
      <c r="AH128" s="5"/>
      <c r="AI128" s="5"/>
      <c r="AJ128" s="5"/>
      <c r="AK128" s="5"/>
      <c r="AL128" s="5"/>
      <c r="AM128" s="5"/>
      <c r="AN128" s="5"/>
      <c r="AO128" s="5"/>
      <c r="AP128" s="5"/>
      <c r="AQ128" s="5"/>
      <c r="AR128" s="5"/>
      <c r="AS128" s="5"/>
      <c r="AT128" s="5"/>
      <c r="AU128" s="5"/>
      <c r="AV128" s="5"/>
      <c r="AW128" s="5"/>
      <c r="AX128" s="5"/>
      <c r="AY128" s="5"/>
      <c r="AZ128" s="5"/>
      <c r="BA128" s="5"/>
      <c r="BB128" s="5"/>
      <c r="BC128" s="5"/>
      <c r="BD128" s="5"/>
      <c r="BE128" s="5"/>
      <c r="BF128" s="5"/>
      <c r="BG128" s="5"/>
      <c r="BH128" s="5"/>
      <c r="BI128" s="5"/>
      <c r="BJ128" s="5"/>
      <c r="BK128" s="5"/>
      <c r="BL128" s="5"/>
      <c r="BM128" s="5"/>
      <c r="BN128" s="5"/>
      <c r="BO128" s="5"/>
      <c r="BP128" s="5"/>
      <c r="BQ128" s="5"/>
      <c r="BR128" s="5"/>
      <c r="BS128" s="5"/>
      <c r="BT128" s="5"/>
      <c r="BU128" s="5"/>
      <c r="BV128" s="5"/>
      <c r="BW128" s="5"/>
      <c r="BX128" s="5"/>
      <c r="BY128" s="5"/>
      <c r="BZ128" s="5"/>
      <c r="CA128" s="5"/>
      <c r="CB128" s="5"/>
      <c r="CC128" s="5"/>
      <c r="CD128" s="5"/>
      <c r="CE128" s="5"/>
      <c r="CF128" s="5"/>
      <c r="CG128" s="5"/>
      <c r="CH128" s="5"/>
      <c r="CI128" s="5"/>
      <c r="CJ128" s="5"/>
      <c r="CK128" s="5"/>
      <c r="CL128" s="5"/>
      <c r="CM128" s="5"/>
      <c r="CN128" s="5"/>
      <c r="CO128" s="5"/>
      <c r="CP128" s="5"/>
      <c r="CQ128" s="5"/>
      <c r="CR128" s="5"/>
      <c r="CS128" s="5"/>
      <c r="CT128" s="5"/>
      <c r="CU128" s="5"/>
      <c r="CV128" s="5"/>
      <c r="CW128" s="5"/>
      <c r="CX128" s="5"/>
      <c r="CY128" s="5"/>
      <c r="CZ128" s="5"/>
      <c r="DA128" s="5"/>
      <c r="DB128" s="5"/>
      <c r="DC128" s="5"/>
      <c r="DD128" s="5"/>
      <c r="DE128" s="5"/>
      <c r="DF128" s="5"/>
      <c r="DG128" s="5"/>
      <c r="DH128" s="5"/>
      <c r="DI128" s="5"/>
      <c r="DJ128" s="5"/>
      <c r="DK128" s="5"/>
      <c r="DL128" s="5"/>
      <c r="DM128" s="5"/>
      <c r="DN128" s="5"/>
      <c r="DO128" s="5"/>
      <c r="DP128" s="5"/>
      <c r="DQ128" s="5"/>
      <c r="DR128" s="5"/>
      <c r="DS128" s="5"/>
      <c r="DT128" s="5"/>
      <c r="DU128" s="5"/>
      <c r="DV128" s="5"/>
      <c r="DW128" s="5"/>
      <c r="DX128" s="5"/>
      <c r="DY128" s="5"/>
      <c r="DZ128" s="5"/>
      <c r="EA128" s="5"/>
      <c r="EB128" s="5"/>
      <c r="EC128" s="5"/>
      <c r="ED128" s="5"/>
      <c r="EE128" s="5"/>
      <c r="EF128" s="5"/>
      <c r="EG128" s="5"/>
      <c r="EH128" s="5"/>
      <c r="EI128" s="5"/>
      <c r="EJ128" s="5"/>
      <c r="EK128" s="5"/>
      <c r="EL128" s="5"/>
      <c r="EM128" s="5"/>
      <c r="EN128" s="5"/>
      <c r="EO128" s="5"/>
      <c r="EP128" s="5"/>
      <c r="EQ128" s="5"/>
      <c r="ER128" s="5"/>
      <c r="ES128" s="5"/>
      <c r="ET128" s="5"/>
      <c r="EU128" s="5"/>
      <c r="EV128" s="5"/>
      <c r="EW128" s="5"/>
      <c r="EX128" s="5"/>
      <c r="EY128" s="5"/>
      <c r="EZ128" s="5"/>
      <c r="FA128" s="5"/>
      <c r="FB128" s="5"/>
      <c r="FC128" s="5"/>
      <c r="FD128" s="5"/>
      <c r="FE128" s="5"/>
      <c r="FF128" s="5"/>
      <c r="FG128" s="5"/>
      <c r="FH128" s="5"/>
      <c r="FI128" s="5"/>
      <c r="FJ128" s="5"/>
      <c r="FK128" s="5"/>
      <c r="FL128" s="5"/>
      <c r="FM128" s="5"/>
      <c r="FN128" s="5"/>
      <c r="FO128" s="5"/>
      <c r="FP128" s="5"/>
      <c r="FQ128" s="5"/>
      <c r="FR128" s="5"/>
      <c r="FS128" s="5"/>
      <c r="FT128" s="5"/>
      <c r="FU128" s="5"/>
      <c r="FV128" s="5"/>
      <c r="FW128" s="5"/>
      <c r="FX128" s="5"/>
      <c r="FY128" s="5"/>
      <c r="FZ128" s="5"/>
      <c r="GA128" s="5"/>
      <c r="GB128" s="5"/>
      <c r="GC128" s="5"/>
      <c r="GD128" s="5"/>
      <c r="GE128" s="5"/>
      <c r="GF128" s="5"/>
      <c r="GG128" s="5"/>
      <c r="GH128" s="5"/>
      <c r="GI128" s="5"/>
      <c r="GJ128" s="5"/>
      <c r="GK128" s="5"/>
      <c r="GL128" s="5"/>
      <c r="GM128" s="5"/>
      <c r="GN128" s="5"/>
      <c r="GO128" s="5"/>
      <c r="GP128" s="5"/>
      <c r="GQ128" s="5"/>
      <c r="GR128" s="5"/>
      <c r="GS128" s="5"/>
      <c r="GT128" s="5"/>
      <c r="GU128" s="5"/>
      <c r="GV128" s="5"/>
      <c r="GW128" s="5"/>
      <c r="GX128" s="5"/>
      <c r="GY128" s="5"/>
      <c r="GZ128" s="5"/>
      <c r="HA128" s="5"/>
      <c r="HB128" s="5"/>
      <c r="HC128" s="5"/>
      <c r="HD128" s="5"/>
      <c r="HE128" s="5"/>
      <c r="HF128" s="5"/>
      <c r="HG128" s="5"/>
      <c r="HH128" s="5"/>
      <c r="HI128" s="5"/>
      <c r="HJ128" s="5"/>
      <c r="HK128" s="5"/>
      <c r="HL128" s="5"/>
      <c r="HM128" s="5"/>
      <c r="HN128" s="5"/>
      <c r="HO128" s="5"/>
      <c r="HP128" s="5"/>
      <c r="HQ128" s="5"/>
      <c r="HR128" s="5"/>
      <c r="HS128" s="5"/>
      <c r="HT128" s="5"/>
      <c r="HU128" s="5"/>
      <c r="HV128" s="5"/>
      <c r="HW128" s="5"/>
      <c r="HX128" s="5"/>
      <c r="HY128" s="5"/>
      <c r="HZ128" s="5"/>
      <c r="IA128" s="5"/>
      <c r="IB128" s="5"/>
    </row>
    <row r="129" spans="1:236" s="20" customFormat="1" ht="16.5" customHeight="1">
      <c r="A129" s="23" t="s">
        <v>351</v>
      </c>
      <c r="B129" s="25" t="s">
        <v>352</v>
      </c>
      <c r="C129" s="55"/>
      <c r="D129" s="56">
        <v>1168000</v>
      </c>
      <c r="E129" s="56">
        <v>1059000</v>
      </c>
      <c r="F129" s="56">
        <v>727000</v>
      </c>
      <c r="G129" s="60">
        <v>727000</v>
      </c>
      <c r="H129" s="60">
        <v>277000</v>
      </c>
      <c r="I129" s="5"/>
      <c r="J129" s="5"/>
      <c r="K129" s="5"/>
      <c r="L129" s="5"/>
      <c r="M129" s="5"/>
      <c r="N129" s="5"/>
      <c r="O129" s="5"/>
      <c r="P129" s="5"/>
      <c r="Q129" s="5"/>
      <c r="R129" s="5"/>
      <c r="S129" s="5"/>
      <c r="T129" s="5"/>
      <c r="U129" s="5"/>
      <c r="V129" s="5"/>
      <c r="W129" s="5"/>
      <c r="X129" s="5"/>
      <c r="Y129" s="5"/>
      <c r="Z129" s="5"/>
      <c r="AA129" s="5"/>
      <c r="AB129" s="5"/>
      <c r="AC129" s="5"/>
      <c r="AD129" s="5"/>
      <c r="AE129" s="5"/>
      <c r="AF129" s="5"/>
      <c r="AG129" s="5"/>
      <c r="AH129" s="5"/>
      <c r="AI129" s="5"/>
      <c r="AJ129" s="5"/>
      <c r="AK129" s="5"/>
      <c r="AL129" s="5"/>
      <c r="AM129" s="5"/>
      <c r="AN129" s="5"/>
      <c r="AO129" s="5"/>
      <c r="AP129" s="5"/>
      <c r="AQ129" s="5"/>
      <c r="AR129" s="5"/>
      <c r="AS129" s="5"/>
      <c r="AT129" s="5"/>
      <c r="AU129" s="5"/>
      <c r="AV129" s="5"/>
      <c r="AW129" s="5"/>
      <c r="AX129" s="5"/>
      <c r="AY129" s="5"/>
      <c r="AZ129" s="5"/>
      <c r="BA129" s="5"/>
      <c r="BB129" s="5"/>
      <c r="BC129" s="5"/>
      <c r="BD129" s="5"/>
      <c r="BE129" s="5"/>
      <c r="BF129" s="5"/>
      <c r="BG129" s="5"/>
      <c r="BH129" s="5"/>
      <c r="BI129" s="5"/>
      <c r="BJ129" s="5"/>
      <c r="BK129" s="5"/>
      <c r="BL129" s="5"/>
      <c r="BM129" s="5"/>
      <c r="BN129" s="5"/>
      <c r="BO129" s="5"/>
      <c r="BP129" s="5"/>
      <c r="BQ129" s="5"/>
      <c r="BR129" s="5"/>
      <c r="BS129" s="5"/>
      <c r="BT129" s="5"/>
      <c r="BU129" s="5"/>
      <c r="BV129" s="5"/>
      <c r="BW129" s="5"/>
      <c r="BX129" s="5"/>
      <c r="BY129" s="5"/>
      <c r="BZ129" s="5"/>
      <c r="CA129" s="5"/>
      <c r="CB129" s="5"/>
      <c r="CC129" s="5"/>
      <c r="CD129" s="5"/>
      <c r="CE129" s="5"/>
      <c r="CF129" s="5"/>
      <c r="CG129" s="5"/>
      <c r="CH129" s="5"/>
      <c r="CI129" s="5"/>
      <c r="CJ129" s="5"/>
      <c r="CK129" s="5"/>
      <c r="CL129" s="5"/>
      <c r="CM129" s="5"/>
      <c r="CN129" s="5"/>
      <c r="CO129" s="5"/>
      <c r="CP129" s="5"/>
      <c r="CQ129" s="5"/>
      <c r="CR129" s="5"/>
      <c r="CS129" s="5"/>
      <c r="CT129" s="5"/>
      <c r="CU129" s="5"/>
      <c r="CV129" s="5"/>
      <c r="CW129" s="5"/>
      <c r="CX129" s="5"/>
      <c r="CY129" s="5"/>
      <c r="CZ129" s="5"/>
      <c r="DA129" s="5"/>
      <c r="DB129" s="5"/>
      <c r="DC129" s="5"/>
      <c r="DD129" s="5"/>
      <c r="DE129" s="5"/>
      <c r="DF129" s="5"/>
      <c r="DG129" s="5"/>
      <c r="DH129" s="5"/>
      <c r="DI129" s="5"/>
      <c r="DJ129" s="5"/>
      <c r="DK129" s="5"/>
      <c r="DL129" s="5"/>
      <c r="DM129" s="5"/>
      <c r="DN129" s="5"/>
      <c r="DO129" s="5"/>
      <c r="DP129" s="5"/>
      <c r="DQ129" s="5"/>
      <c r="DR129" s="5"/>
      <c r="DS129" s="5"/>
      <c r="DT129" s="5"/>
      <c r="DU129" s="5"/>
      <c r="DV129" s="5"/>
      <c r="DW129" s="5"/>
      <c r="DX129" s="5"/>
      <c r="DY129" s="5"/>
      <c r="DZ129" s="5"/>
      <c r="EA129" s="5"/>
      <c r="EB129" s="5"/>
      <c r="EC129" s="5"/>
      <c r="ED129" s="5"/>
      <c r="EE129" s="5"/>
      <c r="EF129" s="5"/>
      <c r="EG129" s="5"/>
      <c r="EH129" s="5"/>
      <c r="EI129" s="5"/>
      <c r="EJ129" s="5"/>
      <c r="EK129" s="5"/>
      <c r="EL129" s="5"/>
      <c r="EM129" s="5"/>
      <c r="EN129" s="5"/>
      <c r="EO129" s="5"/>
      <c r="EP129" s="5"/>
      <c r="EQ129" s="5"/>
      <c r="ER129" s="5"/>
      <c r="ES129" s="5"/>
      <c r="ET129" s="5"/>
      <c r="EU129" s="5"/>
      <c r="EV129" s="5"/>
      <c r="EW129" s="5"/>
      <c r="EX129" s="5"/>
      <c r="EY129" s="5"/>
      <c r="EZ129" s="5"/>
      <c r="FA129" s="5"/>
      <c r="FB129" s="5"/>
      <c r="FC129" s="5"/>
      <c r="FD129" s="5"/>
      <c r="FE129" s="5"/>
      <c r="FF129" s="5"/>
      <c r="FG129" s="5"/>
      <c r="FH129" s="5"/>
      <c r="FI129" s="5"/>
      <c r="FJ129" s="5"/>
      <c r="FK129" s="5"/>
      <c r="FL129" s="5"/>
      <c r="FM129" s="5"/>
      <c r="FN129" s="5"/>
      <c r="FO129" s="5"/>
      <c r="FP129" s="5"/>
      <c r="FQ129" s="5"/>
      <c r="FR129" s="5"/>
      <c r="FS129" s="5"/>
      <c r="FT129" s="5"/>
      <c r="FU129" s="5"/>
      <c r="FV129" s="5"/>
      <c r="FW129" s="5"/>
      <c r="FX129" s="5"/>
      <c r="FY129" s="5"/>
      <c r="FZ129" s="5"/>
      <c r="GA129" s="5"/>
      <c r="GB129" s="5"/>
      <c r="GC129" s="5"/>
      <c r="GD129" s="5"/>
      <c r="GE129" s="5"/>
      <c r="GF129" s="5"/>
      <c r="GG129" s="5"/>
      <c r="GH129" s="5"/>
      <c r="GI129" s="5"/>
      <c r="GJ129" s="5"/>
      <c r="GK129" s="5"/>
      <c r="GL129" s="5"/>
      <c r="GM129" s="5"/>
      <c r="GN129" s="5"/>
      <c r="GO129" s="5"/>
      <c r="GP129" s="5"/>
      <c r="GQ129" s="5"/>
      <c r="GR129" s="5"/>
      <c r="GS129" s="5"/>
      <c r="GT129" s="5"/>
      <c r="GU129" s="5"/>
      <c r="GV129" s="5"/>
      <c r="GW129" s="5"/>
      <c r="GX129" s="5"/>
      <c r="GY129" s="5"/>
      <c r="GZ129" s="5"/>
      <c r="HA129" s="5"/>
      <c r="HB129" s="5"/>
      <c r="HC129" s="5"/>
      <c r="HD129" s="5"/>
      <c r="HE129" s="5"/>
      <c r="HF129" s="5"/>
      <c r="HG129" s="5"/>
      <c r="HH129" s="5"/>
      <c r="HI129" s="5"/>
      <c r="HJ129" s="5"/>
      <c r="HK129" s="5"/>
      <c r="HL129" s="5"/>
      <c r="HM129" s="5"/>
      <c r="HN129" s="5"/>
      <c r="HO129" s="5"/>
      <c r="HP129" s="5"/>
      <c r="HQ129" s="5"/>
      <c r="HR129" s="5"/>
      <c r="HS129" s="5"/>
      <c r="HT129" s="5"/>
      <c r="HU129" s="5"/>
      <c r="HV129" s="5"/>
      <c r="HW129" s="5"/>
      <c r="HX129" s="5"/>
      <c r="HY129" s="5"/>
      <c r="HZ129" s="5"/>
      <c r="IA129" s="5"/>
      <c r="IB129" s="5"/>
    </row>
    <row r="130" spans="1:236" s="20" customFormat="1" ht="16.5" customHeight="1">
      <c r="A130" s="23"/>
      <c r="B130" s="25" t="s">
        <v>311</v>
      </c>
      <c r="C130" s="55"/>
      <c r="D130" s="56"/>
      <c r="E130" s="56"/>
      <c r="F130" s="56"/>
      <c r="G130" s="60"/>
      <c r="H130" s="60">
        <v>0</v>
      </c>
    </row>
    <row r="131" spans="1:236" ht="16.5" customHeight="1">
      <c r="A131" s="18" t="s">
        <v>353</v>
      </c>
      <c r="B131" s="21" t="s">
        <v>354</v>
      </c>
      <c r="C131" s="54">
        <f t="shared" ref="C131:H131" si="38">+C132+C138+C140+C144+C150</f>
        <v>0</v>
      </c>
      <c r="D131" s="54">
        <f t="shared" si="38"/>
        <v>26072000</v>
      </c>
      <c r="E131" s="54">
        <f t="shared" si="38"/>
        <v>27194000</v>
      </c>
      <c r="F131" s="54">
        <f t="shared" si="38"/>
        <v>20596000</v>
      </c>
      <c r="G131" s="54">
        <f t="shared" si="38"/>
        <v>20584134</v>
      </c>
      <c r="H131" s="54">
        <f t="shared" si="38"/>
        <v>6738810</v>
      </c>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c r="BL131" s="20"/>
      <c r="BM131" s="20"/>
      <c r="BN131" s="20"/>
      <c r="BO131" s="20"/>
      <c r="BP131" s="20"/>
      <c r="BQ131" s="20"/>
      <c r="BR131" s="20"/>
      <c r="BS131" s="20"/>
      <c r="BT131" s="20"/>
      <c r="BU131" s="20"/>
      <c r="BV131" s="20"/>
      <c r="BW131" s="20"/>
      <c r="BX131" s="20"/>
      <c r="BY131" s="20"/>
      <c r="BZ131" s="20"/>
      <c r="CA131" s="20"/>
      <c r="CB131" s="20"/>
      <c r="CC131" s="20"/>
      <c r="CD131" s="20"/>
      <c r="CE131" s="20"/>
      <c r="CF131" s="20"/>
      <c r="CG131" s="20"/>
      <c r="CH131" s="20"/>
      <c r="CI131" s="20"/>
      <c r="CJ131" s="20"/>
      <c r="CK131" s="20"/>
      <c r="CL131" s="20"/>
      <c r="CM131" s="20"/>
      <c r="CN131" s="20"/>
      <c r="CO131" s="20"/>
      <c r="CP131" s="20"/>
      <c r="CQ131" s="20"/>
      <c r="CR131" s="20"/>
      <c r="CS131" s="20"/>
      <c r="CT131" s="20"/>
      <c r="CU131" s="20"/>
      <c r="CV131" s="20"/>
      <c r="CW131" s="20"/>
      <c r="CX131" s="20"/>
      <c r="CY131" s="20"/>
      <c r="CZ131" s="20"/>
      <c r="DA131" s="20"/>
      <c r="DB131" s="20"/>
      <c r="DC131" s="20"/>
      <c r="DD131" s="20"/>
      <c r="DE131" s="20"/>
      <c r="DF131" s="20"/>
      <c r="DG131" s="20"/>
      <c r="DH131" s="20"/>
      <c r="DI131" s="20"/>
      <c r="DJ131" s="20"/>
      <c r="DK131" s="20"/>
      <c r="DL131" s="20"/>
      <c r="DM131" s="20"/>
      <c r="DN131" s="20"/>
      <c r="DO131" s="20"/>
      <c r="DP131" s="20"/>
      <c r="DQ131" s="20"/>
      <c r="DR131" s="20"/>
      <c r="DS131" s="20"/>
      <c r="DT131" s="20"/>
      <c r="DU131" s="20"/>
      <c r="DV131" s="20"/>
      <c r="DW131" s="20"/>
      <c r="DX131" s="20"/>
      <c r="DY131" s="20"/>
      <c r="DZ131" s="20"/>
      <c r="EA131" s="20"/>
      <c r="EB131" s="20"/>
      <c r="EC131" s="20"/>
      <c r="ED131" s="20"/>
      <c r="EE131" s="20"/>
      <c r="EF131" s="20"/>
      <c r="EG131" s="20"/>
      <c r="EH131" s="20"/>
      <c r="EI131" s="20"/>
      <c r="EJ131" s="20"/>
      <c r="EK131" s="20"/>
      <c r="EL131" s="20"/>
      <c r="EM131" s="20"/>
      <c r="EN131" s="20"/>
      <c r="EO131" s="20"/>
      <c r="EP131" s="20"/>
      <c r="EQ131" s="20"/>
      <c r="ER131" s="20"/>
      <c r="ES131" s="20"/>
      <c r="ET131" s="20"/>
      <c r="EU131" s="20"/>
      <c r="EV131" s="20"/>
      <c r="EW131" s="20"/>
      <c r="EX131" s="20"/>
      <c r="EY131" s="20"/>
      <c r="EZ131" s="20"/>
      <c r="FA131" s="20"/>
      <c r="FB131" s="20"/>
      <c r="FC131" s="20"/>
      <c r="FD131" s="20"/>
      <c r="FE131" s="20"/>
      <c r="FF131" s="20"/>
      <c r="FG131" s="20"/>
      <c r="FH131" s="20"/>
      <c r="FI131" s="20"/>
      <c r="FJ131" s="20"/>
      <c r="FK131" s="20"/>
      <c r="FL131" s="20"/>
      <c r="FM131" s="20"/>
      <c r="FN131" s="20"/>
      <c r="FO131" s="20"/>
      <c r="FP131" s="20"/>
      <c r="FQ131" s="20"/>
      <c r="FR131" s="20"/>
      <c r="FS131" s="20"/>
      <c r="FT131" s="20"/>
      <c r="FU131" s="20"/>
      <c r="FV131" s="20"/>
      <c r="FW131" s="20"/>
      <c r="FX131" s="20"/>
      <c r="FY131" s="20"/>
      <c r="FZ131" s="20"/>
      <c r="GA131" s="20"/>
      <c r="GB131" s="20"/>
      <c r="GC131" s="20"/>
      <c r="GD131" s="20"/>
      <c r="GE131" s="20"/>
      <c r="GF131" s="20"/>
      <c r="GG131" s="20"/>
      <c r="GH131" s="20"/>
      <c r="GI131" s="20"/>
      <c r="GJ131" s="20"/>
      <c r="GK131" s="20"/>
      <c r="GL131" s="20"/>
      <c r="GM131" s="20"/>
      <c r="GN131" s="20"/>
      <c r="GO131" s="20"/>
      <c r="GP131" s="20"/>
      <c r="GQ131" s="20"/>
      <c r="GR131" s="20"/>
      <c r="GS131" s="20"/>
      <c r="GT131" s="20"/>
      <c r="GU131" s="20"/>
      <c r="GV131" s="20"/>
      <c r="GW131" s="20"/>
      <c r="GX131" s="20"/>
      <c r="GY131" s="20"/>
      <c r="GZ131" s="20"/>
      <c r="HA131" s="20"/>
      <c r="HB131" s="20"/>
      <c r="HC131" s="20"/>
      <c r="HD131" s="20"/>
      <c r="HE131" s="20"/>
      <c r="HF131" s="20"/>
      <c r="HG131" s="20"/>
      <c r="HH131" s="20"/>
      <c r="HI131" s="20"/>
      <c r="HJ131" s="20"/>
      <c r="HK131" s="20"/>
      <c r="HL131" s="20"/>
      <c r="HM131" s="20"/>
      <c r="HN131" s="20"/>
      <c r="HO131" s="20"/>
      <c r="HP131" s="20"/>
      <c r="HQ131" s="20"/>
      <c r="HR131" s="20"/>
      <c r="HS131" s="20"/>
      <c r="HT131" s="20"/>
      <c r="HU131" s="20"/>
      <c r="HV131" s="20"/>
      <c r="HW131" s="20"/>
      <c r="HX131" s="20"/>
      <c r="HY131" s="20"/>
      <c r="HZ131" s="20"/>
      <c r="IA131" s="20"/>
      <c r="IB131" s="20"/>
    </row>
    <row r="132" spans="1:236" ht="16.5" customHeight="1">
      <c r="A132" s="18" t="s">
        <v>355</v>
      </c>
      <c r="B132" s="21" t="s">
        <v>356</v>
      </c>
      <c r="C132" s="53">
        <f t="shared" ref="C132:H132" si="39">+C133+C136</f>
        <v>0</v>
      </c>
      <c r="D132" s="53">
        <f t="shared" si="39"/>
        <v>16795000</v>
      </c>
      <c r="E132" s="53">
        <f t="shared" si="39"/>
        <v>16593000</v>
      </c>
      <c r="F132" s="53">
        <f t="shared" si="39"/>
        <v>12314000</v>
      </c>
      <c r="G132" s="53">
        <f t="shared" si="39"/>
        <v>12313306</v>
      </c>
      <c r="H132" s="53">
        <f t="shared" si="39"/>
        <v>4469206</v>
      </c>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c r="BL132" s="20"/>
      <c r="BM132" s="20"/>
      <c r="BN132" s="20"/>
      <c r="BO132" s="20"/>
      <c r="BP132" s="20"/>
      <c r="BQ132" s="20"/>
      <c r="BR132" s="20"/>
      <c r="BS132" s="20"/>
      <c r="BT132" s="20"/>
      <c r="BU132" s="20"/>
      <c r="BV132" s="20"/>
      <c r="BW132" s="20"/>
      <c r="BX132" s="20"/>
      <c r="BY132" s="20"/>
      <c r="BZ132" s="20"/>
      <c r="CA132" s="20"/>
      <c r="CB132" s="20"/>
      <c r="CC132" s="20"/>
      <c r="CD132" s="20"/>
      <c r="CE132" s="20"/>
      <c r="CF132" s="20"/>
      <c r="CG132" s="20"/>
      <c r="CH132" s="20"/>
      <c r="CI132" s="20"/>
      <c r="CJ132" s="20"/>
      <c r="CK132" s="20"/>
      <c r="CL132" s="20"/>
      <c r="CM132" s="20"/>
      <c r="CN132" s="20"/>
      <c r="CO132" s="20"/>
      <c r="CP132" s="20"/>
      <c r="CQ132" s="20"/>
      <c r="CR132" s="20"/>
      <c r="CS132" s="20"/>
      <c r="CT132" s="20"/>
      <c r="CU132" s="20"/>
      <c r="CV132" s="20"/>
      <c r="CW132" s="20"/>
      <c r="CX132" s="20"/>
      <c r="CY132" s="20"/>
      <c r="CZ132" s="20"/>
      <c r="DA132" s="20"/>
      <c r="DB132" s="20"/>
      <c r="DC132" s="20"/>
      <c r="DD132" s="20"/>
      <c r="DE132" s="20"/>
      <c r="DF132" s="20"/>
      <c r="DG132" s="20"/>
      <c r="DH132" s="20"/>
      <c r="DI132" s="20"/>
      <c r="DJ132" s="20"/>
      <c r="DK132" s="20"/>
      <c r="DL132" s="20"/>
      <c r="DM132" s="20"/>
      <c r="DN132" s="20"/>
      <c r="DO132" s="20"/>
      <c r="DP132" s="20"/>
      <c r="DQ132" s="20"/>
      <c r="DR132" s="20"/>
      <c r="DS132" s="20"/>
      <c r="DT132" s="20"/>
      <c r="DU132" s="20"/>
      <c r="DV132" s="20"/>
      <c r="DW132" s="20"/>
      <c r="DX132" s="20"/>
      <c r="DY132" s="20"/>
      <c r="DZ132" s="20"/>
      <c r="EA132" s="20"/>
      <c r="EB132" s="20"/>
      <c r="EC132" s="20"/>
      <c r="ED132" s="20"/>
      <c r="EE132" s="20"/>
      <c r="EF132" s="20"/>
      <c r="EG132" s="20"/>
      <c r="EH132" s="20"/>
      <c r="EI132" s="20"/>
      <c r="EJ132" s="20"/>
      <c r="EK132" s="20"/>
      <c r="EL132" s="20"/>
      <c r="EM132" s="20"/>
      <c r="EN132" s="20"/>
      <c r="EO132" s="20"/>
      <c r="EP132" s="20"/>
      <c r="EQ132" s="20"/>
      <c r="ER132" s="20"/>
      <c r="ES132" s="20"/>
      <c r="ET132" s="20"/>
      <c r="EU132" s="20"/>
      <c r="EV132" s="20"/>
      <c r="EW132" s="20"/>
      <c r="EX132" s="20"/>
      <c r="EY132" s="20"/>
      <c r="EZ132" s="20"/>
      <c r="FA132" s="20"/>
      <c r="FB132" s="20"/>
      <c r="FC132" s="20"/>
      <c r="FD132" s="20"/>
      <c r="FE132" s="20"/>
      <c r="FF132" s="20"/>
      <c r="FG132" s="20"/>
      <c r="FH132" s="20"/>
      <c r="FI132" s="20"/>
      <c r="FJ132" s="20"/>
      <c r="FK132" s="20"/>
      <c r="FL132" s="20"/>
      <c r="FM132" s="20"/>
      <c r="FN132" s="20"/>
      <c r="FO132" s="20"/>
      <c r="FP132" s="20"/>
      <c r="FQ132" s="20"/>
      <c r="FR132" s="20"/>
      <c r="FS132" s="20"/>
      <c r="FT132" s="20"/>
      <c r="FU132" s="20"/>
      <c r="FV132" s="20"/>
      <c r="FW132" s="20"/>
      <c r="FX132" s="20"/>
      <c r="FY132" s="20"/>
      <c r="FZ132" s="20"/>
      <c r="GA132" s="20"/>
      <c r="GB132" s="20"/>
      <c r="GC132" s="20"/>
      <c r="GD132" s="20"/>
      <c r="GE132" s="20"/>
      <c r="GF132" s="20"/>
      <c r="GG132" s="20"/>
      <c r="GH132" s="20"/>
      <c r="GI132" s="20"/>
      <c r="GJ132" s="20"/>
      <c r="GK132" s="20"/>
      <c r="GL132" s="20"/>
      <c r="GM132" s="20"/>
      <c r="GN132" s="20"/>
      <c r="GO132" s="20"/>
      <c r="GP132" s="20"/>
      <c r="GQ132" s="20"/>
      <c r="GR132" s="20"/>
      <c r="GS132" s="20"/>
      <c r="GT132" s="20"/>
      <c r="GU132" s="20"/>
      <c r="GV132" s="20"/>
      <c r="GW132" s="20"/>
      <c r="GX132" s="20"/>
      <c r="GY132" s="20"/>
      <c r="GZ132" s="20"/>
      <c r="HA132" s="20"/>
      <c r="HB132" s="20"/>
      <c r="HC132" s="20"/>
      <c r="HD132" s="20"/>
      <c r="HE132" s="20"/>
      <c r="HF132" s="20"/>
      <c r="HG132" s="20"/>
      <c r="HH132" s="20"/>
      <c r="HI132" s="20"/>
      <c r="HJ132" s="20"/>
      <c r="HK132" s="20"/>
      <c r="HL132" s="20"/>
      <c r="HM132" s="20"/>
      <c r="HN132" s="20"/>
      <c r="HO132" s="20"/>
      <c r="HP132" s="20"/>
      <c r="HQ132" s="20"/>
      <c r="HR132" s="20"/>
      <c r="HS132" s="20"/>
      <c r="HT132" s="20"/>
      <c r="HU132" s="20"/>
      <c r="HV132" s="20"/>
      <c r="HW132" s="20"/>
      <c r="HX132" s="20"/>
      <c r="HY132" s="20"/>
      <c r="HZ132" s="20"/>
      <c r="IA132" s="20"/>
      <c r="IB132" s="20"/>
    </row>
    <row r="133" spans="1:236" s="20" customFormat="1" ht="16.5" customHeight="1">
      <c r="A133" s="23"/>
      <c r="B133" s="42" t="s">
        <v>423</v>
      </c>
      <c r="C133" s="55">
        <f>C134+C135</f>
        <v>0</v>
      </c>
      <c r="D133" s="55">
        <v>14530000</v>
      </c>
      <c r="E133" s="55">
        <v>14369000</v>
      </c>
      <c r="F133" s="55">
        <v>10642000</v>
      </c>
      <c r="G133" s="55">
        <f>G134+G135</f>
        <v>10641500</v>
      </c>
      <c r="H133" s="55">
        <f>H134+H135</f>
        <v>3858400</v>
      </c>
    </row>
    <row r="134" spans="1:236" s="20" customFormat="1" ht="16.5" customHeight="1">
      <c r="A134" s="23"/>
      <c r="B134" s="100" t="s">
        <v>424</v>
      </c>
      <c r="C134" s="55"/>
      <c r="D134" s="56"/>
      <c r="E134" s="56"/>
      <c r="F134" s="56"/>
      <c r="G134" s="45">
        <v>5749191</v>
      </c>
      <c r="H134" s="45">
        <v>2098832</v>
      </c>
    </row>
    <row r="135" spans="1:236" s="20" customFormat="1" ht="16.5" customHeight="1">
      <c r="A135" s="23"/>
      <c r="B135" s="100" t="s">
        <v>425</v>
      </c>
      <c r="C135" s="55"/>
      <c r="D135" s="56"/>
      <c r="E135" s="56"/>
      <c r="F135" s="56"/>
      <c r="G135" s="45">
        <v>4892309</v>
      </c>
      <c r="H135" s="45">
        <v>1759568</v>
      </c>
    </row>
    <row r="136" spans="1:236" s="20" customFormat="1" ht="16.5" customHeight="1">
      <c r="A136" s="23"/>
      <c r="B136" s="42" t="s">
        <v>358</v>
      </c>
      <c r="C136" s="55"/>
      <c r="D136" s="56">
        <v>2265000</v>
      </c>
      <c r="E136" s="56">
        <v>2224000</v>
      </c>
      <c r="F136" s="56">
        <v>1672000</v>
      </c>
      <c r="G136" s="24">
        <v>1671806</v>
      </c>
      <c r="H136" s="24">
        <v>610806</v>
      </c>
    </row>
    <row r="137" spans="1:236" s="20" customFormat="1" ht="16.5" customHeight="1">
      <c r="A137" s="23"/>
      <c r="B137" s="25" t="s">
        <v>311</v>
      </c>
      <c r="C137" s="55"/>
      <c r="D137" s="56"/>
      <c r="E137" s="56"/>
      <c r="F137" s="56"/>
      <c r="G137" s="24">
        <v>-17968</v>
      </c>
      <c r="H137" s="24">
        <v>-14125</v>
      </c>
    </row>
    <row r="138" spans="1:236" s="20" customFormat="1" ht="16.5" customHeight="1">
      <c r="A138" s="23" t="s">
        <v>359</v>
      </c>
      <c r="B138" s="43" t="s">
        <v>360</v>
      </c>
      <c r="C138" s="55"/>
      <c r="D138" s="56">
        <v>4840000</v>
      </c>
      <c r="E138" s="56">
        <v>5708000</v>
      </c>
      <c r="F138" s="56">
        <v>4530000</v>
      </c>
      <c r="G138" s="55">
        <v>4529550</v>
      </c>
      <c r="H138" s="55">
        <v>1149380</v>
      </c>
    </row>
    <row r="139" spans="1:236" s="20" customFormat="1" ht="16.5" customHeight="1">
      <c r="A139" s="23"/>
      <c r="B139" s="25" t="s">
        <v>311</v>
      </c>
      <c r="C139" s="55"/>
      <c r="D139" s="56"/>
      <c r="E139" s="56"/>
      <c r="F139" s="56"/>
      <c r="G139" s="24">
        <v>-1669</v>
      </c>
      <c r="H139" s="24">
        <v>-55</v>
      </c>
    </row>
    <row r="140" spans="1:236" s="20" customFormat="1" ht="16.5" customHeight="1">
      <c r="A140" s="18" t="s">
        <v>361</v>
      </c>
      <c r="B140" s="44" t="s">
        <v>362</v>
      </c>
      <c r="C140" s="55">
        <f t="shared" ref="C140:H140" si="40">+C141+C142</f>
        <v>0</v>
      </c>
      <c r="D140" s="55">
        <f t="shared" si="40"/>
        <v>395000</v>
      </c>
      <c r="E140" s="55">
        <f t="shared" si="40"/>
        <v>514000</v>
      </c>
      <c r="F140" s="55">
        <f t="shared" si="40"/>
        <v>389000</v>
      </c>
      <c r="G140" s="55">
        <f t="shared" si="40"/>
        <v>380158</v>
      </c>
      <c r="H140" s="55">
        <f t="shared" si="40"/>
        <v>132294</v>
      </c>
      <c r="I140" s="5"/>
      <c r="J140" s="5"/>
      <c r="K140" s="5"/>
      <c r="L140" s="5"/>
      <c r="M140" s="5"/>
      <c r="N140" s="5"/>
      <c r="O140" s="5"/>
      <c r="P140" s="5"/>
      <c r="Q140" s="5"/>
      <c r="R140" s="5"/>
      <c r="S140" s="5"/>
      <c r="T140" s="5"/>
      <c r="U140" s="5"/>
      <c r="V140" s="5"/>
      <c r="W140" s="5"/>
      <c r="X140" s="5"/>
      <c r="Y140" s="5"/>
      <c r="Z140" s="5"/>
      <c r="AA140" s="5"/>
      <c r="AB140" s="5"/>
      <c r="AC140" s="5"/>
      <c r="AD140" s="5"/>
      <c r="AE140" s="5"/>
      <c r="AF140" s="5"/>
      <c r="AG140" s="5"/>
      <c r="AH140" s="5"/>
      <c r="AI140" s="5"/>
      <c r="AJ140" s="5"/>
      <c r="AK140" s="5"/>
      <c r="AL140" s="5"/>
      <c r="AM140" s="5"/>
      <c r="AN140" s="5"/>
      <c r="AO140" s="5"/>
      <c r="AP140" s="5"/>
      <c r="AQ140" s="5"/>
      <c r="AR140" s="5"/>
      <c r="AS140" s="5"/>
      <c r="AT140" s="5"/>
      <c r="AU140" s="5"/>
      <c r="AV140" s="5"/>
      <c r="AW140" s="5"/>
      <c r="AX140" s="5"/>
      <c r="AY140" s="5"/>
      <c r="AZ140" s="5"/>
      <c r="BA140" s="5"/>
      <c r="BB140" s="5"/>
      <c r="BC140" s="5"/>
      <c r="BD140" s="5"/>
      <c r="BE140" s="5"/>
      <c r="BF140" s="5"/>
      <c r="BG140" s="5"/>
      <c r="BH140" s="5"/>
      <c r="BI140" s="5"/>
      <c r="BJ140" s="5"/>
      <c r="BK140" s="5"/>
      <c r="BL140" s="5"/>
      <c r="BM140" s="5"/>
      <c r="BN140" s="5"/>
      <c r="BO140" s="5"/>
      <c r="BP140" s="5"/>
      <c r="BQ140" s="5"/>
      <c r="BR140" s="5"/>
      <c r="BS140" s="5"/>
      <c r="BT140" s="5"/>
      <c r="BU140" s="5"/>
      <c r="BV140" s="5"/>
      <c r="BW140" s="5"/>
      <c r="BX140" s="5"/>
      <c r="BY140" s="5"/>
      <c r="BZ140" s="5"/>
      <c r="CA140" s="5"/>
      <c r="CB140" s="5"/>
      <c r="CC140" s="5"/>
      <c r="CD140" s="5"/>
      <c r="CE140" s="5"/>
      <c r="CF140" s="5"/>
      <c r="CG140" s="5"/>
      <c r="CH140" s="5"/>
      <c r="CI140" s="5"/>
      <c r="CJ140" s="5"/>
      <c r="CK140" s="5"/>
      <c r="CL140" s="5"/>
      <c r="CM140" s="5"/>
      <c r="CN140" s="5"/>
      <c r="CO140" s="5"/>
      <c r="CP140" s="5"/>
      <c r="CQ140" s="5"/>
      <c r="CR140" s="5"/>
      <c r="CS140" s="5"/>
      <c r="CT140" s="5"/>
      <c r="CU140" s="5"/>
      <c r="CV140" s="5"/>
      <c r="CW140" s="5"/>
      <c r="CX140" s="5"/>
      <c r="CY140" s="5"/>
      <c r="CZ140" s="5"/>
      <c r="DA140" s="5"/>
      <c r="DB140" s="5"/>
      <c r="DC140" s="5"/>
      <c r="DD140" s="5"/>
      <c r="DE140" s="5"/>
      <c r="DF140" s="5"/>
      <c r="DG140" s="5"/>
      <c r="DH140" s="5"/>
      <c r="DI140" s="5"/>
      <c r="DJ140" s="5"/>
      <c r="DK140" s="5"/>
      <c r="DL140" s="5"/>
      <c r="DM140" s="5"/>
      <c r="DN140" s="5"/>
      <c r="DO140" s="5"/>
      <c r="DP140" s="5"/>
      <c r="DQ140" s="5"/>
      <c r="DR140" s="5"/>
      <c r="DS140" s="5"/>
      <c r="DT140" s="5"/>
      <c r="DU140" s="5"/>
      <c r="DV140" s="5"/>
      <c r="DW140" s="5"/>
      <c r="DX140" s="5"/>
      <c r="DY140" s="5"/>
      <c r="DZ140" s="5"/>
      <c r="EA140" s="5"/>
      <c r="EB140" s="5"/>
      <c r="EC140" s="5"/>
      <c r="ED140" s="5"/>
      <c r="EE140" s="5"/>
      <c r="EF140" s="5"/>
      <c r="EG140" s="5"/>
      <c r="EH140" s="5"/>
      <c r="EI140" s="5"/>
      <c r="EJ140" s="5"/>
      <c r="EK140" s="5"/>
      <c r="EL140" s="5"/>
      <c r="EM140" s="5"/>
      <c r="EN140" s="5"/>
      <c r="EO140" s="5"/>
      <c r="EP140" s="5"/>
      <c r="EQ140" s="5"/>
      <c r="ER140" s="5"/>
      <c r="ES140" s="5"/>
      <c r="ET140" s="5"/>
      <c r="EU140" s="5"/>
      <c r="EV140" s="5"/>
      <c r="EW140" s="5"/>
      <c r="EX140" s="5"/>
      <c r="EY140" s="5"/>
      <c r="EZ140" s="5"/>
      <c r="FA140" s="5"/>
      <c r="FB140" s="5"/>
      <c r="FC140" s="5"/>
      <c r="FD140" s="5"/>
      <c r="FE140" s="5"/>
      <c r="FF140" s="5"/>
      <c r="FG140" s="5"/>
      <c r="FH140" s="5"/>
      <c r="FI140" s="5"/>
      <c r="FJ140" s="5"/>
      <c r="FK140" s="5"/>
      <c r="FL140" s="5"/>
      <c r="FM140" s="5"/>
      <c r="FN140" s="5"/>
      <c r="FO140" s="5"/>
      <c r="FP140" s="5"/>
      <c r="FQ140" s="5"/>
      <c r="FR140" s="5"/>
      <c r="FS140" s="5"/>
      <c r="FT140" s="5"/>
      <c r="FU140" s="5"/>
      <c r="FV140" s="5"/>
      <c r="FW140" s="5"/>
      <c r="FX140" s="5"/>
      <c r="FY140" s="5"/>
      <c r="FZ140" s="5"/>
      <c r="GA140" s="5"/>
      <c r="GB140" s="5"/>
      <c r="GC140" s="5"/>
      <c r="GD140" s="5"/>
      <c r="GE140" s="5"/>
      <c r="GF140" s="5"/>
      <c r="GG140" s="5"/>
      <c r="GH140" s="5"/>
      <c r="GI140" s="5"/>
      <c r="GJ140" s="5"/>
      <c r="GK140" s="5"/>
      <c r="GL140" s="5"/>
      <c r="GM140" s="5"/>
      <c r="GN140" s="5"/>
      <c r="GO140" s="5"/>
      <c r="GP140" s="5"/>
      <c r="GQ140" s="5"/>
      <c r="GR140" s="5"/>
      <c r="GS140" s="5"/>
      <c r="GT140" s="5"/>
      <c r="GU140" s="5"/>
      <c r="GV140" s="5"/>
      <c r="GW140" s="5"/>
      <c r="GX140" s="5"/>
      <c r="GY140" s="5"/>
      <c r="GZ140" s="5"/>
      <c r="HA140" s="5"/>
      <c r="HB140" s="5"/>
      <c r="HC140" s="5"/>
      <c r="HD140" s="5"/>
      <c r="HE140" s="5"/>
      <c r="HF140" s="5"/>
      <c r="HG140" s="5"/>
      <c r="HH140" s="5"/>
      <c r="HI140" s="5"/>
      <c r="HJ140" s="5"/>
      <c r="HK140" s="5"/>
      <c r="HL140" s="5"/>
      <c r="HM140" s="5"/>
      <c r="HN140" s="5"/>
      <c r="HO140" s="5"/>
      <c r="HP140" s="5"/>
      <c r="HQ140" s="5"/>
      <c r="HR140" s="5"/>
      <c r="HS140" s="5"/>
      <c r="HT140" s="5"/>
      <c r="HU140" s="5"/>
      <c r="HV140" s="5"/>
      <c r="HW140" s="5"/>
      <c r="HX140" s="5"/>
      <c r="HY140" s="5"/>
      <c r="HZ140" s="5"/>
      <c r="IA140" s="5"/>
      <c r="IB140" s="5"/>
    </row>
    <row r="141" spans="1:236" s="20" customFormat="1" ht="16.5" customHeight="1">
      <c r="A141" s="23"/>
      <c r="B141" s="42" t="s">
        <v>357</v>
      </c>
      <c r="C141" s="55"/>
      <c r="D141" s="56">
        <v>395000</v>
      </c>
      <c r="E141" s="56">
        <v>514000</v>
      </c>
      <c r="F141" s="56">
        <v>389000</v>
      </c>
      <c r="G141" s="45">
        <v>380158</v>
      </c>
      <c r="H141" s="45">
        <v>132294</v>
      </c>
      <c r="I141" s="45"/>
      <c r="J141" s="45"/>
      <c r="K141" s="45"/>
      <c r="L141" s="45"/>
      <c r="M141" s="45"/>
      <c r="N141" s="45"/>
      <c r="O141" s="45"/>
      <c r="P141" s="45"/>
      <c r="Q141" s="45"/>
      <c r="R141" s="45"/>
      <c r="S141" s="45"/>
      <c r="T141" s="45"/>
      <c r="U141" s="5"/>
      <c r="V141" s="5"/>
      <c r="W141" s="5"/>
      <c r="X141" s="5"/>
      <c r="Y141" s="5"/>
      <c r="Z141" s="5"/>
      <c r="AA141" s="5"/>
      <c r="AB141" s="5"/>
      <c r="AC141" s="5"/>
      <c r="AD141" s="5"/>
      <c r="AE141" s="5"/>
      <c r="AF141" s="5"/>
      <c r="AG141" s="5"/>
      <c r="AH141" s="5"/>
      <c r="AI141" s="5"/>
      <c r="AJ141" s="5"/>
      <c r="AK141" s="5"/>
      <c r="AL141" s="5"/>
      <c r="AM141" s="5"/>
      <c r="AN141" s="5"/>
      <c r="AO141" s="5"/>
      <c r="AP141" s="5"/>
      <c r="AQ141" s="5"/>
      <c r="AR141" s="5"/>
      <c r="AS141" s="5"/>
      <c r="AT141" s="5"/>
      <c r="AU141" s="5"/>
      <c r="AV141" s="5"/>
      <c r="AW141" s="5"/>
      <c r="AX141" s="5"/>
      <c r="AY141" s="5"/>
      <c r="AZ141" s="5"/>
      <c r="BA141" s="5"/>
      <c r="BB141" s="5"/>
      <c r="BC141" s="5"/>
      <c r="BD141" s="5"/>
      <c r="BE141" s="5"/>
      <c r="BF141" s="5"/>
      <c r="BG141" s="5"/>
      <c r="BH141" s="5"/>
      <c r="BI141" s="5"/>
      <c r="BJ141" s="5"/>
      <c r="BK141" s="5"/>
      <c r="BL141" s="5"/>
      <c r="BM141" s="5"/>
      <c r="BN141" s="5"/>
      <c r="BO141" s="5"/>
      <c r="BP141" s="5"/>
      <c r="BQ141" s="5"/>
      <c r="BR141" s="5"/>
      <c r="BS141" s="5"/>
      <c r="BT141" s="5"/>
      <c r="BU141" s="5"/>
      <c r="BV141" s="5"/>
      <c r="BW141" s="5"/>
      <c r="BX141" s="5"/>
      <c r="BY141" s="5"/>
      <c r="BZ141" s="5"/>
      <c r="CA141" s="5"/>
      <c r="CB141" s="5"/>
      <c r="CC141" s="5"/>
      <c r="CD141" s="5"/>
      <c r="CE141" s="5"/>
      <c r="CF141" s="5"/>
      <c r="CG141" s="5"/>
      <c r="CH141" s="5"/>
      <c r="CI141" s="5"/>
      <c r="CJ141" s="5"/>
      <c r="CK141" s="5"/>
      <c r="CL141" s="5"/>
      <c r="CM141" s="5"/>
      <c r="CN141" s="5"/>
      <c r="CO141" s="5"/>
      <c r="CP141" s="5"/>
      <c r="CQ141" s="5"/>
      <c r="CR141" s="5"/>
      <c r="CS141" s="5"/>
      <c r="CT141" s="5"/>
      <c r="CU141" s="5"/>
      <c r="CV141" s="5"/>
      <c r="CW141" s="5"/>
      <c r="CX141" s="5"/>
      <c r="CY141" s="5"/>
      <c r="CZ141" s="5"/>
      <c r="DA141" s="5"/>
      <c r="DB141" s="5"/>
      <c r="DC141" s="5"/>
      <c r="DD141" s="5"/>
      <c r="DE141" s="5"/>
      <c r="DF141" s="5"/>
      <c r="DG141" s="5"/>
      <c r="DH141" s="5"/>
      <c r="DI141" s="5"/>
      <c r="DJ141" s="5"/>
      <c r="DK141" s="5"/>
      <c r="DL141" s="5"/>
      <c r="DM141" s="5"/>
      <c r="DN141" s="5"/>
      <c r="DO141" s="5"/>
      <c r="DP141" s="5"/>
      <c r="DQ141" s="5"/>
      <c r="DR141" s="5"/>
      <c r="DS141" s="5"/>
      <c r="DT141" s="5"/>
      <c r="DU141" s="5"/>
      <c r="DV141" s="5"/>
      <c r="DW141" s="5"/>
      <c r="DX141" s="5"/>
      <c r="DY141" s="5"/>
      <c r="DZ141" s="5"/>
      <c r="EA141" s="5"/>
      <c r="EB141" s="5"/>
      <c r="EC141" s="5"/>
      <c r="ED141" s="5"/>
      <c r="EE141" s="5"/>
      <c r="EF141" s="5"/>
      <c r="EG141" s="5"/>
      <c r="EH141" s="5"/>
      <c r="EI141" s="5"/>
      <c r="EJ141" s="5"/>
      <c r="EK141" s="5"/>
      <c r="EL141" s="5"/>
      <c r="EM141" s="5"/>
      <c r="EN141" s="5"/>
      <c r="EO141" s="5"/>
      <c r="EP141" s="5"/>
      <c r="EQ141" s="5"/>
      <c r="ER141" s="5"/>
      <c r="ES141" s="5"/>
      <c r="ET141" s="5"/>
      <c r="EU141" s="5"/>
      <c r="EV141" s="5"/>
      <c r="EW141" s="5"/>
      <c r="EX141" s="5"/>
      <c r="EY141" s="5"/>
      <c r="EZ141" s="5"/>
      <c r="FA141" s="5"/>
      <c r="FB141" s="5"/>
      <c r="FC141" s="5"/>
      <c r="FD141" s="5"/>
      <c r="FE141" s="5"/>
      <c r="FF141" s="5"/>
      <c r="FG141" s="5"/>
      <c r="FH141" s="5"/>
      <c r="FI141" s="5"/>
      <c r="FJ141" s="5"/>
      <c r="FK141" s="5"/>
      <c r="FL141" s="5"/>
      <c r="FM141" s="5"/>
      <c r="FN141" s="5"/>
      <c r="FO141" s="5"/>
      <c r="FP141" s="5"/>
      <c r="FQ141" s="5"/>
      <c r="FR141" s="5"/>
      <c r="FS141" s="5"/>
      <c r="FT141" s="5"/>
      <c r="FU141" s="5"/>
      <c r="FV141" s="5"/>
      <c r="FW141" s="5"/>
      <c r="FX141" s="5"/>
      <c r="FY141" s="5"/>
      <c r="FZ141" s="5"/>
      <c r="GA141" s="5"/>
      <c r="GB141" s="5"/>
      <c r="GC141" s="5"/>
      <c r="GD141" s="5"/>
      <c r="GE141" s="5"/>
      <c r="GF141" s="5"/>
      <c r="GG141" s="5"/>
      <c r="GH141" s="5"/>
      <c r="GI141" s="5"/>
      <c r="GJ141" s="5"/>
      <c r="GK141" s="5"/>
      <c r="GL141" s="5"/>
      <c r="GM141" s="5"/>
      <c r="GN141" s="5"/>
      <c r="GO141" s="5"/>
      <c r="GP141" s="5"/>
      <c r="GQ141" s="5"/>
      <c r="GR141" s="5"/>
      <c r="GS141" s="5"/>
      <c r="GT141" s="5"/>
      <c r="GU141" s="5"/>
      <c r="GV141" s="5"/>
      <c r="GW141" s="5"/>
      <c r="GX141" s="5"/>
      <c r="GY141" s="5"/>
      <c r="GZ141" s="5"/>
      <c r="HA141" s="5"/>
      <c r="HB141" s="5"/>
      <c r="HC141" s="5"/>
      <c r="HD141" s="5"/>
      <c r="HE141" s="5"/>
      <c r="HF141" s="5"/>
      <c r="HG141" s="5"/>
      <c r="HH141" s="5"/>
      <c r="HI141" s="5"/>
      <c r="HJ141" s="5"/>
      <c r="HK141" s="5"/>
      <c r="HL141" s="5"/>
      <c r="HM141" s="5"/>
      <c r="HN141" s="5"/>
      <c r="HO141" s="5"/>
      <c r="HP141" s="5"/>
      <c r="HQ141" s="5"/>
      <c r="HR141" s="5"/>
      <c r="HS141" s="5"/>
      <c r="HT141" s="5"/>
      <c r="HU141" s="5"/>
      <c r="HV141" s="5"/>
      <c r="HW141" s="5"/>
      <c r="HX141" s="5"/>
      <c r="HY141" s="5"/>
      <c r="HZ141" s="5"/>
      <c r="IA141" s="5"/>
      <c r="IB141" s="5"/>
    </row>
    <row r="142" spans="1:236" s="20" customFormat="1" ht="16.5" customHeight="1">
      <c r="A142" s="23"/>
      <c r="B142" s="42" t="s">
        <v>363</v>
      </c>
      <c r="C142" s="55"/>
      <c r="D142" s="56"/>
      <c r="E142" s="56"/>
      <c r="F142" s="56"/>
      <c r="G142" s="45"/>
      <c r="H142" s="45"/>
      <c r="I142" s="6"/>
      <c r="J142" s="6"/>
      <c r="K142" s="6"/>
      <c r="L142" s="6"/>
      <c r="M142" s="6"/>
      <c r="N142" s="6"/>
      <c r="O142" s="6"/>
      <c r="P142" s="6"/>
      <c r="Q142" s="6"/>
      <c r="R142" s="6"/>
      <c r="S142" s="6"/>
      <c r="T142" s="6"/>
      <c r="U142" s="5"/>
      <c r="V142" s="5"/>
      <c r="W142" s="5"/>
      <c r="X142" s="5"/>
      <c r="Y142" s="5"/>
      <c r="Z142" s="5"/>
      <c r="AA142" s="5"/>
      <c r="AB142" s="5"/>
      <c r="AC142" s="5"/>
      <c r="AD142" s="5"/>
      <c r="AE142" s="5"/>
      <c r="AF142" s="5"/>
      <c r="AG142" s="5"/>
      <c r="AH142" s="5"/>
      <c r="AI142" s="5"/>
      <c r="AJ142" s="5"/>
      <c r="AK142" s="5"/>
      <c r="AL142" s="5"/>
      <c r="AM142" s="5"/>
      <c r="AN142" s="5"/>
      <c r="AO142" s="5"/>
      <c r="AP142" s="5"/>
      <c r="AQ142" s="5"/>
      <c r="AR142" s="5"/>
      <c r="AS142" s="5"/>
      <c r="AT142" s="5"/>
      <c r="AU142" s="5"/>
      <c r="AV142" s="5"/>
      <c r="AW142" s="5"/>
      <c r="AX142" s="5"/>
      <c r="AY142" s="5"/>
      <c r="AZ142" s="5"/>
      <c r="BA142" s="5"/>
      <c r="BB142" s="5"/>
      <c r="BC142" s="5"/>
      <c r="BD142" s="5"/>
      <c r="BE142" s="5"/>
      <c r="BF142" s="5"/>
      <c r="BG142" s="5"/>
      <c r="BH142" s="5"/>
      <c r="BI142" s="5"/>
      <c r="BJ142" s="5"/>
      <c r="BK142" s="5"/>
      <c r="BL142" s="5"/>
      <c r="BM142" s="5"/>
      <c r="BN142" s="5"/>
      <c r="BO142" s="5"/>
      <c r="BP142" s="5"/>
      <c r="BQ142" s="5"/>
      <c r="BR142" s="5"/>
      <c r="BS142" s="5"/>
      <c r="BT142" s="5"/>
      <c r="BU142" s="5"/>
      <c r="BV142" s="5"/>
      <c r="BW142" s="5"/>
      <c r="BX142" s="5"/>
      <c r="BY142" s="5"/>
      <c r="BZ142" s="5"/>
      <c r="CA142" s="5"/>
      <c r="CB142" s="5"/>
      <c r="CC142" s="5"/>
      <c r="CD142" s="5"/>
      <c r="CE142" s="5"/>
      <c r="CF142" s="5"/>
      <c r="CG142" s="5"/>
      <c r="CH142" s="5"/>
      <c r="CI142" s="5"/>
      <c r="CJ142" s="5"/>
      <c r="CK142" s="5"/>
      <c r="CL142" s="5"/>
      <c r="CM142" s="5"/>
      <c r="CN142" s="5"/>
      <c r="CO142" s="5"/>
      <c r="CP142" s="5"/>
      <c r="CQ142" s="5"/>
      <c r="CR142" s="5"/>
      <c r="CS142" s="5"/>
      <c r="CT142" s="5"/>
      <c r="CU142" s="5"/>
      <c r="CV142" s="5"/>
      <c r="CW142" s="5"/>
      <c r="CX142" s="5"/>
      <c r="CY142" s="5"/>
      <c r="CZ142" s="5"/>
      <c r="DA142" s="5"/>
      <c r="DB142" s="5"/>
      <c r="DC142" s="5"/>
      <c r="DD142" s="5"/>
      <c r="DE142" s="5"/>
      <c r="DF142" s="5"/>
      <c r="DG142" s="5"/>
      <c r="DH142" s="5"/>
      <c r="DI142" s="5"/>
      <c r="DJ142" s="5"/>
      <c r="DK142" s="5"/>
      <c r="DL142" s="5"/>
      <c r="DM142" s="5"/>
      <c r="DN142" s="5"/>
      <c r="DO142" s="5"/>
      <c r="DP142" s="5"/>
      <c r="DQ142" s="5"/>
      <c r="DR142" s="5"/>
      <c r="DS142" s="5"/>
      <c r="DT142" s="5"/>
      <c r="DU142" s="5"/>
      <c r="DV142" s="5"/>
      <c r="DW142" s="5"/>
      <c r="DX142" s="5"/>
      <c r="DY142" s="5"/>
      <c r="DZ142" s="5"/>
      <c r="EA142" s="5"/>
      <c r="EB142" s="5"/>
      <c r="EC142" s="5"/>
      <c r="ED142" s="5"/>
      <c r="EE142" s="5"/>
      <c r="EF142" s="5"/>
      <c r="EG142" s="5"/>
      <c r="EH142" s="5"/>
      <c r="EI142" s="5"/>
      <c r="EJ142" s="5"/>
      <c r="EK142" s="5"/>
      <c r="EL142" s="5"/>
      <c r="EM142" s="5"/>
      <c r="EN142" s="5"/>
      <c r="EO142" s="5"/>
      <c r="EP142" s="5"/>
      <c r="EQ142" s="5"/>
      <c r="ER142" s="5"/>
      <c r="ES142" s="5"/>
      <c r="ET142" s="5"/>
      <c r="EU142" s="5"/>
      <c r="EV142" s="5"/>
      <c r="EW142" s="5"/>
      <c r="EX142" s="5"/>
      <c r="EY142" s="5"/>
      <c r="EZ142" s="5"/>
      <c r="FA142" s="5"/>
      <c r="FB142" s="5"/>
      <c r="FC142" s="5"/>
      <c r="FD142" s="5"/>
      <c r="FE142" s="5"/>
      <c r="FF142" s="5"/>
      <c r="FG142" s="5"/>
      <c r="FH142" s="5"/>
      <c r="FI142" s="5"/>
      <c r="FJ142" s="5"/>
      <c r="FK142" s="5"/>
      <c r="FL142" s="5"/>
      <c r="FM142" s="5"/>
      <c r="FN142" s="5"/>
      <c r="FO142" s="5"/>
      <c r="FP142" s="5"/>
      <c r="FQ142" s="5"/>
      <c r="FR142" s="5"/>
      <c r="FS142" s="5"/>
      <c r="FT142" s="5"/>
      <c r="FU142" s="5"/>
      <c r="FV142" s="5"/>
      <c r="FW142" s="5"/>
      <c r="FX142" s="5"/>
      <c r="FY142" s="5"/>
      <c r="FZ142" s="5"/>
      <c r="GA142" s="5"/>
      <c r="GB142" s="5"/>
      <c r="GC142" s="5"/>
      <c r="GD142" s="5"/>
      <c r="GE142" s="5"/>
      <c r="GF142" s="5"/>
      <c r="GG142" s="5"/>
      <c r="GH142" s="5"/>
      <c r="GI142" s="5"/>
      <c r="GJ142" s="5"/>
      <c r="GK142" s="5"/>
      <c r="GL142" s="5"/>
      <c r="GM142" s="5"/>
      <c r="GN142" s="5"/>
      <c r="GO142" s="5"/>
      <c r="GP142" s="5"/>
      <c r="GQ142" s="5"/>
      <c r="GR142" s="5"/>
      <c r="GS142" s="5"/>
      <c r="GT142" s="5"/>
      <c r="GU142" s="5"/>
      <c r="GV142" s="5"/>
      <c r="GW142" s="5"/>
      <c r="GX142" s="5"/>
      <c r="GY142" s="5"/>
      <c r="GZ142" s="5"/>
      <c r="HA142" s="5"/>
      <c r="HB142" s="5"/>
      <c r="HC142" s="5"/>
      <c r="HD142" s="5"/>
      <c r="HE142" s="5"/>
      <c r="HF142" s="5"/>
      <c r="HG142" s="5"/>
      <c r="HH142" s="5"/>
      <c r="HI142" s="5"/>
      <c r="HJ142" s="5"/>
      <c r="HK142" s="5"/>
      <c r="HL142" s="5"/>
      <c r="HM142" s="5"/>
      <c r="HN142" s="5"/>
      <c r="HO142" s="5"/>
      <c r="HP142" s="5"/>
      <c r="HQ142" s="5"/>
      <c r="HR142" s="5"/>
      <c r="HS142" s="5"/>
      <c r="HT142" s="5"/>
      <c r="HU142" s="5"/>
      <c r="HV142" s="5"/>
      <c r="HW142" s="5"/>
      <c r="HX142" s="5"/>
      <c r="HY142" s="5"/>
      <c r="HZ142" s="5"/>
      <c r="IA142" s="5"/>
      <c r="IB142" s="5"/>
    </row>
    <row r="143" spans="1:236" ht="16.5" customHeight="1">
      <c r="A143" s="23"/>
      <c r="B143" s="25" t="s">
        <v>311</v>
      </c>
      <c r="C143" s="55"/>
      <c r="D143" s="56"/>
      <c r="E143" s="56"/>
      <c r="F143" s="56"/>
      <c r="G143" s="45">
        <v>-1064</v>
      </c>
      <c r="H143" s="45">
        <v>-1064</v>
      </c>
    </row>
    <row r="144" spans="1:236" ht="16.5" customHeight="1">
      <c r="A144" s="18" t="s">
        <v>364</v>
      </c>
      <c r="B144" s="44" t="s">
        <v>365</v>
      </c>
      <c r="C144" s="53">
        <f t="shared" ref="C144:H144" si="41">+C145+C146+C147+C148</f>
        <v>0</v>
      </c>
      <c r="D144" s="53">
        <f t="shared" si="41"/>
        <v>3502000</v>
      </c>
      <c r="E144" s="53">
        <f t="shared" si="41"/>
        <v>3821000</v>
      </c>
      <c r="F144" s="53">
        <f t="shared" si="41"/>
        <v>2940000</v>
      </c>
      <c r="G144" s="53">
        <f t="shared" si="41"/>
        <v>2938590</v>
      </c>
      <c r="H144" s="53">
        <f t="shared" si="41"/>
        <v>853200</v>
      </c>
    </row>
    <row r="145" spans="1:236">
      <c r="A145" s="23"/>
      <c r="B145" s="24" t="s">
        <v>366</v>
      </c>
      <c r="C145" s="55"/>
      <c r="D145" s="56">
        <v>3492000</v>
      </c>
      <c r="E145" s="56">
        <v>3814000</v>
      </c>
      <c r="F145" s="56">
        <v>2935000</v>
      </c>
      <c r="G145" s="45">
        <v>2934170</v>
      </c>
      <c r="H145" s="45">
        <v>852000</v>
      </c>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c r="BL145" s="20"/>
      <c r="BM145" s="20"/>
      <c r="BN145" s="20"/>
      <c r="BO145" s="20"/>
      <c r="BP145" s="20"/>
      <c r="BQ145" s="20"/>
      <c r="BR145" s="20"/>
      <c r="BS145" s="20"/>
      <c r="BT145" s="20"/>
      <c r="BU145" s="20"/>
      <c r="BV145" s="20"/>
      <c r="BW145" s="20"/>
      <c r="BX145" s="20"/>
      <c r="BY145" s="20"/>
      <c r="BZ145" s="20"/>
      <c r="CA145" s="20"/>
      <c r="CB145" s="20"/>
      <c r="CC145" s="20"/>
      <c r="CD145" s="20"/>
      <c r="CE145" s="20"/>
      <c r="CF145" s="20"/>
      <c r="CG145" s="20"/>
      <c r="CH145" s="20"/>
      <c r="CI145" s="20"/>
      <c r="CJ145" s="20"/>
      <c r="CK145" s="20"/>
      <c r="CL145" s="20"/>
      <c r="CM145" s="20"/>
      <c r="CN145" s="20"/>
      <c r="CO145" s="20"/>
      <c r="CP145" s="20"/>
      <c r="CQ145" s="20"/>
      <c r="CR145" s="20"/>
      <c r="CS145" s="20"/>
      <c r="CT145" s="20"/>
      <c r="CU145" s="20"/>
      <c r="CV145" s="20"/>
      <c r="CW145" s="20"/>
      <c r="CX145" s="20"/>
      <c r="CY145" s="20"/>
      <c r="CZ145" s="20"/>
      <c r="DA145" s="20"/>
      <c r="DB145" s="20"/>
      <c r="DC145" s="20"/>
      <c r="DD145" s="20"/>
      <c r="DE145" s="20"/>
      <c r="DF145" s="20"/>
      <c r="DG145" s="20"/>
      <c r="DH145" s="20"/>
      <c r="DI145" s="20"/>
      <c r="DJ145" s="20"/>
      <c r="DK145" s="20"/>
      <c r="DL145" s="20"/>
      <c r="DM145" s="20"/>
      <c r="DN145" s="20"/>
      <c r="DO145" s="20"/>
      <c r="DP145" s="20"/>
      <c r="DQ145" s="20"/>
      <c r="DR145" s="20"/>
      <c r="DS145" s="20"/>
      <c r="DT145" s="20"/>
      <c r="DU145" s="20"/>
      <c r="DV145" s="20"/>
      <c r="DW145" s="20"/>
      <c r="DX145" s="20"/>
      <c r="DY145" s="20"/>
      <c r="DZ145" s="20"/>
      <c r="EA145" s="20"/>
      <c r="EB145" s="20"/>
      <c r="EC145" s="20"/>
      <c r="ED145" s="20"/>
      <c r="EE145" s="20"/>
      <c r="EF145" s="20"/>
      <c r="EG145" s="20"/>
      <c r="EH145" s="20"/>
      <c r="EI145" s="20"/>
      <c r="EJ145" s="20"/>
      <c r="EK145" s="20"/>
      <c r="EL145" s="20"/>
      <c r="EM145" s="20"/>
      <c r="EN145" s="20"/>
      <c r="EO145" s="20"/>
      <c r="EP145" s="20"/>
      <c r="EQ145" s="20"/>
      <c r="ER145" s="20"/>
      <c r="ES145" s="20"/>
      <c r="ET145" s="20"/>
      <c r="EU145" s="20"/>
      <c r="EV145" s="20"/>
      <c r="EW145" s="20"/>
      <c r="EX145" s="20"/>
      <c r="EY145" s="20"/>
      <c r="EZ145" s="20"/>
      <c r="FA145" s="20"/>
      <c r="FB145" s="20"/>
      <c r="FC145" s="20"/>
      <c r="FD145" s="20"/>
      <c r="FE145" s="20"/>
      <c r="FF145" s="20"/>
      <c r="FG145" s="20"/>
      <c r="FH145" s="20"/>
      <c r="FI145" s="20"/>
      <c r="FJ145" s="20"/>
      <c r="FK145" s="20"/>
      <c r="FL145" s="20"/>
      <c r="FM145" s="20"/>
      <c r="FN145" s="20"/>
      <c r="FO145" s="20"/>
      <c r="FP145" s="20"/>
      <c r="FQ145" s="20"/>
      <c r="FR145" s="20"/>
      <c r="FS145" s="20"/>
      <c r="FT145" s="20"/>
      <c r="FU145" s="20"/>
      <c r="FV145" s="20"/>
      <c r="FW145" s="20"/>
      <c r="FX145" s="20"/>
      <c r="FY145" s="20"/>
      <c r="FZ145" s="20"/>
      <c r="GA145" s="20"/>
      <c r="GB145" s="20"/>
      <c r="GC145" s="20"/>
      <c r="GD145" s="20"/>
      <c r="GE145" s="20"/>
      <c r="GF145" s="20"/>
      <c r="GG145" s="20"/>
      <c r="GH145" s="20"/>
      <c r="GI145" s="20"/>
      <c r="GJ145" s="20"/>
      <c r="GK145" s="20"/>
      <c r="GL145" s="20"/>
      <c r="GM145" s="20"/>
      <c r="GN145" s="20"/>
      <c r="GO145" s="20"/>
      <c r="GP145" s="20"/>
      <c r="GQ145" s="20"/>
      <c r="GR145" s="20"/>
      <c r="GS145" s="20"/>
      <c r="GT145" s="20"/>
      <c r="GU145" s="20"/>
      <c r="GV145" s="20"/>
      <c r="GW145" s="20"/>
      <c r="GX145" s="20"/>
      <c r="GY145" s="20"/>
      <c r="GZ145" s="20"/>
      <c r="HA145" s="20"/>
      <c r="HB145" s="20"/>
      <c r="HC145" s="20"/>
      <c r="HD145" s="20"/>
      <c r="HE145" s="20"/>
      <c r="HF145" s="20"/>
      <c r="HG145" s="20"/>
      <c r="HH145" s="20"/>
      <c r="HI145" s="20"/>
      <c r="HJ145" s="20"/>
      <c r="HK145" s="20"/>
      <c r="HL145" s="20"/>
      <c r="HM145" s="20"/>
      <c r="HN145" s="20"/>
      <c r="HO145" s="20"/>
      <c r="HP145" s="20"/>
      <c r="HQ145" s="20"/>
      <c r="HR145" s="20"/>
      <c r="HS145" s="20"/>
      <c r="HT145" s="20"/>
      <c r="HU145" s="20"/>
      <c r="HV145" s="20"/>
      <c r="HW145" s="20"/>
      <c r="HX145" s="20"/>
      <c r="HY145" s="20"/>
      <c r="HZ145" s="20"/>
      <c r="IA145" s="20"/>
      <c r="IB145" s="20"/>
    </row>
    <row r="146" spans="1:236" ht="30">
      <c r="A146" s="23"/>
      <c r="B146" s="24" t="s">
        <v>367</v>
      </c>
      <c r="C146" s="55"/>
      <c r="D146" s="56"/>
      <c r="E146" s="56"/>
      <c r="F146" s="56"/>
      <c r="G146" s="45"/>
      <c r="H146" s="45"/>
    </row>
    <row r="147" spans="1:236" ht="30">
      <c r="A147" s="23"/>
      <c r="B147" s="24" t="s">
        <v>368</v>
      </c>
      <c r="C147" s="55"/>
      <c r="D147" s="56">
        <v>10000</v>
      </c>
      <c r="E147" s="56">
        <v>7000</v>
      </c>
      <c r="F147" s="56">
        <v>5000</v>
      </c>
      <c r="G147" s="45">
        <v>4420</v>
      </c>
      <c r="H147" s="45">
        <v>1200</v>
      </c>
    </row>
    <row r="148" spans="1:236" s="20" customFormat="1" ht="30">
      <c r="A148" s="23"/>
      <c r="B148" s="24" t="s">
        <v>369</v>
      </c>
      <c r="C148" s="55"/>
      <c r="D148" s="56"/>
      <c r="E148" s="56"/>
      <c r="F148" s="56"/>
      <c r="G148" s="45"/>
      <c r="H148" s="45"/>
      <c r="I148" s="5"/>
      <c r="J148" s="5"/>
      <c r="K148" s="5"/>
      <c r="L148" s="5"/>
      <c r="M148" s="5"/>
      <c r="N148" s="5"/>
      <c r="O148" s="5"/>
      <c r="P148" s="5"/>
      <c r="Q148" s="5"/>
      <c r="R148" s="5"/>
      <c r="S148" s="5"/>
      <c r="T148" s="5"/>
      <c r="U148" s="5"/>
      <c r="V148" s="5"/>
      <c r="W148" s="5"/>
      <c r="X148" s="5"/>
      <c r="Y148" s="5"/>
      <c r="Z148" s="5"/>
      <c r="AA148" s="5"/>
      <c r="AB148" s="5"/>
      <c r="AC148" s="5"/>
      <c r="AD148" s="5"/>
      <c r="AE148" s="5"/>
      <c r="AF148" s="5"/>
      <c r="AG148" s="5"/>
      <c r="AH148" s="5"/>
      <c r="AI148" s="5"/>
      <c r="AJ148" s="5"/>
      <c r="AK148" s="5"/>
      <c r="AL148" s="5"/>
      <c r="AM148" s="5"/>
      <c r="AN148" s="5"/>
      <c r="AO148" s="5"/>
      <c r="AP148" s="5"/>
      <c r="AQ148" s="5"/>
      <c r="AR148" s="5"/>
      <c r="AS148" s="5"/>
      <c r="AT148" s="5"/>
      <c r="AU148" s="5"/>
      <c r="AV148" s="5"/>
      <c r="AW148" s="5"/>
      <c r="AX148" s="5"/>
      <c r="AY148" s="5"/>
      <c r="AZ148" s="5"/>
      <c r="BA148" s="5"/>
      <c r="BB148" s="5"/>
      <c r="BC148" s="5"/>
      <c r="BD148" s="5"/>
      <c r="BE148" s="5"/>
      <c r="BF148" s="5"/>
      <c r="BG148" s="5"/>
      <c r="BH148" s="5"/>
      <c r="BI148" s="5"/>
      <c r="BJ148" s="5"/>
      <c r="BK148" s="5"/>
      <c r="BL148" s="5"/>
      <c r="BM148" s="5"/>
      <c r="BN148" s="5"/>
      <c r="BO148" s="5"/>
      <c r="BP148" s="5"/>
      <c r="BQ148" s="5"/>
      <c r="BR148" s="5"/>
      <c r="BS148" s="5"/>
      <c r="BT148" s="5"/>
      <c r="BU148" s="5"/>
      <c r="BV148" s="5"/>
      <c r="BW148" s="5"/>
      <c r="BX148" s="5"/>
      <c r="BY148" s="5"/>
      <c r="BZ148" s="5"/>
      <c r="CA148" s="5"/>
      <c r="CB148" s="5"/>
      <c r="CC148" s="5"/>
      <c r="CD148" s="5"/>
      <c r="CE148" s="5"/>
      <c r="CF148" s="5"/>
      <c r="CG148" s="5"/>
      <c r="CH148" s="5"/>
      <c r="CI148" s="5"/>
      <c r="CJ148" s="5"/>
      <c r="CK148" s="5"/>
      <c r="CL148" s="5"/>
      <c r="CM148" s="5"/>
      <c r="CN148" s="5"/>
      <c r="CO148" s="5"/>
      <c r="CP148" s="5"/>
      <c r="CQ148" s="5"/>
      <c r="CR148" s="5"/>
      <c r="CS148" s="5"/>
      <c r="CT148" s="5"/>
      <c r="CU148" s="5"/>
      <c r="CV148" s="5"/>
      <c r="CW148" s="5"/>
      <c r="CX148" s="5"/>
      <c r="CY148" s="5"/>
      <c r="CZ148" s="5"/>
      <c r="DA148" s="5"/>
      <c r="DB148" s="5"/>
      <c r="DC148" s="5"/>
      <c r="DD148" s="5"/>
      <c r="DE148" s="5"/>
      <c r="DF148" s="5"/>
      <c r="DG148" s="5"/>
      <c r="DH148" s="5"/>
      <c r="DI148" s="5"/>
      <c r="DJ148" s="5"/>
      <c r="DK148" s="5"/>
      <c r="DL148" s="5"/>
      <c r="DM148" s="5"/>
      <c r="DN148" s="5"/>
      <c r="DO148" s="5"/>
      <c r="DP148" s="5"/>
      <c r="DQ148" s="5"/>
      <c r="DR148" s="5"/>
      <c r="DS148" s="5"/>
      <c r="DT148" s="5"/>
      <c r="DU148" s="5"/>
      <c r="DV148" s="5"/>
      <c r="DW148" s="5"/>
      <c r="DX148" s="5"/>
      <c r="DY148" s="5"/>
      <c r="DZ148" s="5"/>
      <c r="EA148" s="5"/>
      <c r="EB148" s="5"/>
      <c r="EC148" s="5"/>
      <c r="ED148" s="5"/>
      <c r="EE148" s="5"/>
      <c r="EF148" s="5"/>
      <c r="EG148" s="5"/>
      <c r="EH148" s="5"/>
      <c r="EI148" s="5"/>
      <c r="EJ148" s="5"/>
      <c r="EK148" s="5"/>
      <c r="EL148" s="5"/>
      <c r="EM148" s="5"/>
      <c r="EN148" s="5"/>
      <c r="EO148" s="5"/>
      <c r="EP148" s="5"/>
      <c r="EQ148" s="5"/>
      <c r="ER148" s="5"/>
      <c r="ES148" s="5"/>
      <c r="ET148" s="5"/>
      <c r="EU148" s="5"/>
      <c r="EV148" s="5"/>
      <c r="EW148" s="5"/>
      <c r="EX148" s="5"/>
      <c r="EY148" s="5"/>
      <c r="EZ148" s="5"/>
      <c r="FA148" s="5"/>
      <c r="FB148" s="5"/>
      <c r="FC148" s="5"/>
      <c r="FD148" s="5"/>
      <c r="FE148" s="5"/>
      <c r="FF148" s="5"/>
      <c r="FG148" s="5"/>
      <c r="FH148" s="5"/>
      <c r="FI148" s="5"/>
      <c r="FJ148" s="5"/>
      <c r="FK148" s="5"/>
      <c r="FL148" s="5"/>
      <c r="FM148" s="5"/>
      <c r="FN148" s="5"/>
      <c r="FO148" s="5"/>
      <c r="FP148" s="5"/>
      <c r="FQ148" s="5"/>
      <c r="FR148" s="5"/>
      <c r="FS148" s="5"/>
      <c r="FT148" s="5"/>
      <c r="FU148" s="5"/>
      <c r="FV148" s="5"/>
      <c r="FW148" s="5"/>
      <c r="FX148" s="5"/>
      <c r="FY148" s="5"/>
      <c r="FZ148" s="5"/>
      <c r="GA148" s="5"/>
      <c r="GB148" s="5"/>
      <c r="GC148" s="5"/>
      <c r="GD148" s="5"/>
      <c r="GE148" s="5"/>
      <c r="GF148" s="5"/>
      <c r="GG148" s="5"/>
      <c r="GH148" s="5"/>
      <c r="GI148" s="5"/>
      <c r="GJ148" s="5"/>
      <c r="GK148" s="5"/>
      <c r="GL148" s="5"/>
      <c r="GM148" s="5"/>
      <c r="GN148" s="5"/>
      <c r="GO148" s="5"/>
      <c r="GP148" s="5"/>
      <c r="GQ148" s="5"/>
      <c r="GR148" s="5"/>
      <c r="GS148" s="5"/>
      <c r="GT148" s="5"/>
      <c r="GU148" s="5"/>
      <c r="GV148" s="5"/>
      <c r="GW148" s="5"/>
      <c r="GX148" s="5"/>
      <c r="GY148" s="5"/>
      <c r="GZ148" s="5"/>
      <c r="HA148" s="5"/>
      <c r="HB148" s="5"/>
      <c r="HC148" s="5"/>
      <c r="HD148" s="5"/>
      <c r="HE148" s="5"/>
      <c r="HF148" s="5"/>
      <c r="HG148" s="5"/>
      <c r="HH148" s="5"/>
      <c r="HI148" s="5"/>
      <c r="HJ148" s="5"/>
      <c r="HK148" s="5"/>
      <c r="HL148" s="5"/>
      <c r="HM148" s="5"/>
      <c r="HN148" s="5"/>
      <c r="HO148" s="5"/>
      <c r="HP148" s="5"/>
      <c r="HQ148" s="5"/>
      <c r="HR148" s="5"/>
      <c r="HS148" s="5"/>
      <c r="HT148" s="5"/>
      <c r="HU148" s="5"/>
      <c r="HV148" s="5"/>
      <c r="HW148" s="5"/>
      <c r="HX148" s="5"/>
      <c r="HY148" s="5"/>
      <c r="HZ148" s="5"/>
      <c r="IA148" s="5"/>
      <c r="IB148" s="5"/>
    </row>
    <row r="149" spans="1:236">
      <c r="A149" s="23"/>
      <c r="B149" s="25" t="s">
        <v>311</v>
      </c>
      <c r="C149" s="55"/>
      <c r="D149" s="56"/>
      <c r="E149" s="56"/>
      <c r="F149" s="56"/>
      <c r="G149" s="45"/>
      <c r="H149" s="45"/>
    </row>
    <row r="150" spans="1:236" ht="16.5" customHeight="1">
      <c r="A150" s="18" t="s">
        <v>370</v>
      </c>
      <c r="B150" s="44" t="s">
        <v>371</v>
      </c>
      <c r="C150" s="55">
        <f t="shared" ref="C150:H150" si="42">+C151+C152</f>
        <v>0</v>
      </c>
      <c r="D150" s="55">
        <f t="shared" si="42"/>
        <v>540000</v>
      </c>
      <c r="E150" s="55">
        <f t="shared" si="42"/>
        <v>558000</v>
      </c>
      <c r="F150" s="55">
        <f t="shared" si="42"/>
        <v>423000</v>
      </c>
      <c r="G150" s="55">
        <f t="shared" si="42"/>
        <v>422530</v>
      </c>
      <c r="H150" s="55">
        <f t="shared" si="42"/>
        <v>134730</v>
      </c>
    </row>
    <row r="151" spans="1:236" ht="16.5" customHeight="1">
      <c r="A151" s="18"/>
      <c r="B151" s="42" t="s">
        <v>357</v>
      </c>
      <c r="C151" s="55"/>
      <c r="D151" s="56">
        <v>540000</v>
      </c>
      <c r="E151" s="56">
        <v>558000</v>
      </c>
      <c r="F151" s="56">
        <v>423000</v>
      </c>
      <c r="G151" s="45">
        <v>422530</v>
      </c>
      <c r="H151" s="45">
        <v>134730</v>
      </c>
    </row>
    <row r="152" spans="1:236" ht="16.5" customHeight="1">
      <c r="A152" s="23"/>
      <c r="B152" s="42" t="s">
        <v>363</v>
      </c>
      <c r="C152" s="55"/>
      <c r="D152" s="56"/>
      <c r="E152" s="56"/>
      <c r="F152" s="56"/>
      <c r="G152" s="45"/>
      <c r="H152" s="45"/>
    </row>
    <row r="153" spans="1:236" ht="16.5" customHeight="1">
      <c r="A153" s="23"/>
      <c r="B153" s="25" t="s">
        <v>311</v>
      </c>
      <c r="C153" s="55"/>
      <c r="D153" s="56"/>
      <c r="E153" s="56"/>
      <c r="F153" s="56"/>
      <c r="G153" s="45"/>
      <c r="H153" s="45"/>
    </row>
    <row r="154" spans="1:236" ht="16.5" customHeight="1">
      <c r="A154" s="18" t="s">
        <v>372</v>
      </c>
      <c r="B154" s="25" t="s">
        <v>373</v>
      </c>
      <c r="C154" s="55"/>
      <c r="D154" s="56">
        <v>72000</v>
      </c>
      <c r="E154" s="56">
        <v>81000</v>
      </c>
      <c r="F154" s="56">
        <v>60000</v>
      </c>
      <c r="G154" s="62">
        <v>59625</v>
      </c>
      <c r="H154" s="62">
        <v>18000</v>
      </c>
    </row>
    <row r="155" spans="1:236" ht="16.5" customHeight="1">
      <c r="A155" s="18"/>
      <c r="B155" s="25" t="s">
        <v>311</v>
      </c>
      <c r="C155" s="55"/>
      <c r="D155" s="56"/>
      <c r="E155" s="56"/>
      <c r="F155" s="56"/>
      <c r="G155" s="62"/>
      <c r="H155" s="62"/>
    </row>
    <row r="156" spans="1:236" ht="16.5" customHeight="1">
      <c r="A156" s="18" t="s">
        <v>374</v>
      </c>
      <c r="B156" s="21" t="s">
        <v>375</v>
      </c>
      <c r="C156" s="54">
        <f t="shared" ref="C156:H156" si="43">+C157+C163</f>
        <v>0</v>
      </c>
      <c r="D156" s="54">
        <f t="shared" si="43"/>
        <v>46378000</v>
      </c>
      <c r="E156" s="54">
        <f t="shared" si="43"/>
        <v>46706000</v>
      </c>
      <c r="F156" s="54">
        <f t="shared" si="43"/>
        <v>35500000</v>
      </c>
      <c r="G156" s="54">
        <f t="shared" si="43"/>
        <v>35500000</v>
      </c>
      <c r="H156" s="54">
        <f t="shared" si="43"/>
        <v>11800000</v>
      </c>
    </row>
    <row r="157" spans="1:236" ht="16.5" customHeight="1">
      <c r="A157" s="23" t="s">
        <v>376</v>
      </c>
      <c r="B157" s="21" t="s">
        <v>377</v>
      </c>
      <c r="C157" s="55">
        <f t="shared" ref="C157:H157" si="44">C158+C160+C159+C161</f>
        <v>0</v>
      </c>
      <c r="D157" s="55">
        <f t="shared" si="44"/>
        <v>46378000</v>
      </c>
      <c r="E157" s="55">
        <f t="shared" si="44"/>
        <v>46706000</v>
      </c>
      <c r="F157" s="55">
        <f t="shared" si="44"/>
        <v>35500000</v>
      </c>
      <c r="G157" s="55">
        <f t="shared" si="44"/>
        <v>35500000</v>
      </c>
      <c r="H157" s="55">
        <f t="shared" si="44"/>
        <v>11800000</v>
      </c>
    </row>
    <row r="158" spans="1:236">
      <c r="A158" s="23"/>
      <c r="B158" s="24" t="s">
        <v>317</v>
      </c>
      <c r="C158" s="55"/>
      <c r="D158" s="56">
        <v>46378000</v>
      </c>
      <c r="E158" s="56">
        <v>46706000</v>
      </c>
      <c r="F158" s="56">
        <v>35500000</v>
      </c>
      <c r="G158" s="45">
        <v>35500000</v>
      </c>
      <c r="H158" s="45">
        <v>11800000</v>
      </c>
    </row>
    <row r="159" spans="1:236" ht="45">
      <c r="A159" s="23"/>
      <c r="B159" s="24" t="s">
        <v>378</v>
      </c>
      <c r="C159" s="55"/>
      <c r="D159" s="56"/>
      <c r="E159" s="56"/>
      <c r="F159" s="56"/>
      <c r="G159" s="45"/>
      <c r="H159" s="45"/>
    </row>
    <row r="160" spans="1:236" ht="30">
      <c r="A160" s="23"/>
      <c r="B160" s="24" t="s">
        <v>379</v>
      </c>
      <c r="C160" s="55"/>
      <c r="D160" s="56"/>
      <c r="E160" s="56"/>
      <c r="F160" s="56"/>
      <c r="G160" s="62"/>
      <c r="H160" s="62"/>
    </row>
    <row r="161" spans="1:8">
      <c r="A161" s="23"/>
      <c r="B161" s="47" t="s">
        <v>380</v>
      </c>
      <c r="C161" s="55"/>
      <c r="D161" s="56"/>
      <c r="E161" s="56"/>
      <c r="F161" s="56"/>
      <c r="G161" s="45"/>
      <c r="H161" s="45"/>
    </row>
    <row r="162" spans="1:8">
      <c r="A162" s="23"/>
      <c r="B162" s="25" t="s">
        <v>311</v>
      </c>
      <c r="C162" s="55"/>
      <c r="D162" s="56"/>
      <c r="E162" s="56"/>
      <c r="F162" s="56"/>
      <c r="G162" s="45">
        <v>-2471</v>
      </c>
      <c r="H162" s="45">
        <v>-2129</v>
      </c>
    </row>
    <row r="163" spans="1:8" ht="16.5" customHeight="1">
      <c r="A163" s="23" t="s">
        <v>381</v>
      </c>
      <c r="B163" s="21" t="s">
        <v>382</v>
      </c>
      <c r="C163" s="55">
        <f t="shared" ref="C163:H163" si="45">C164+C165</f>
        <v>0</v>
      </c>
      <c r="D163" s="55">
        <f t="shared" si="45"/>
        <v>0</v>
      </c>
      <c r="E163" s="55">
        <f t="shared" si="45"/>
        <v>0</v>
      </c>
      <c r="F163" s="55">
        <f t="shared" si="45"/>
        <v>0</v>
      </c>
      <c r="G163" s="55">
        <f t="shared" si="45"/>
        <v>0</v>
      </c>
      <c r="H163" s="55">
        <f t="shared" si="45"/>
        <v>0</v>
      </c>
    </row>
    <row r="164" spans="1:8" ht="16.5" customHeight="1">
      <c r="A164" s="23"/>
      <c r="B164" s="24" t="s">
        <v>317</v>
      </c>
      <c r="C164" s="55"/>
      <c r="D164" s="56"/>
      <c r="E164" s="56"/>
      <c r="F164" s="56"/>
      <c r="G164" s="45"/>
      <c r="H164" s="45"/>
    </row>
    <row r="165" spans="1:8" ht="16.5" customHeight="1">
      <c r="A165" s="23"/>
      <c r="B165" s="48" t="s">
        <v>383</v>
      </c>
      <c r="C165" s="55"/>
      <c r="D165" s="56"/>
      <c r="E165" s="56"/>
      <c r="F165" s="56"/>
      <c r="G165" s="45"/>
      <c r="H165" s="45"/>
    </row>
    <row r="166" spans="1:8" ht="16.5" customHeight="1">
      <c r="A166" s="23"/>
      <c r="B166" s="25" t="s">
        <v>311</v>
      </c>
      <c r="C166" s="55"/>
      <c r="D166" s="56"/>
      <c r="E166" s="56"/>
      <c r="F166" s="56"/>
      <c r="G166" s="45"/>
      <c r="H166" s="45"/>
    </row>
    <row r="167" spans="1:8" ht="16.5" customHeight="1">
      <c r="A167" s="18" t="s">
        <v>384</v>
      </c>
      <c r="B167" s="25" t="s">
        <v>385</v>
      </c>
      <c r="C167" s="55"/>
      <c r="D167" s="56">
        <v>296000</v>
      </c>
      <c r="E167" s="56">
        <v>273000</v>
      </c>
      <c r="F167" s="56">
        <v>199000</v>
      </c>
      <c r="G167" s="45">
        <v>197710</v>
      </c>
      <c r="H167" s="45">
        <v>58880</v>
      </c>
    </row>
    <row r="168" spans="1:8" ht="16.5" customHeight="1">
      <c r="A168" s="18"/>
      <c r="B168" s="25" t="s">
        <v>311</v>
      </c>
      <c r="C168" s="55"/>
      <c r="D168" s="56"/>
      <c r="E168" s="56"/>
      <c r="F168" s="56"/>
      <c r="G168" s="45"/>
      <c r="H168" s="45"/>
    </row>
    <row r="169" spans="1:8" ht="16.5" customHeight="1">
      <c r="A169" s="18" t="s">
        <v>386</v>
      </c>
      <c r="B169" s="25" t="s">
        <v>387</v>
      </c>
      <c r="C169" s="55"/>
      <c r="D169" s="56">
        <v>592930</v>
      </c>
      <c r="E169" s="56">
        <v>592930</v>
      </c>
      <c r="F169" s="56">
        <v>345520</v>
      </c>
      <c r="G169" s="45">
        <v>345515</v>
      </c>
      <c r="H169" s="45">
        <v>343899</v>
      </c>
    </row>
    <row r="170" spans="1:8" ht="16.5" customHeight="1">
      <c r="A170" s="18"/>
      <c r="B170" s="25" t="s">
        <v>311</v>
      </c>
      <c r="C170" s="55"/>
      <c r="D170" s="56"/>
      <c r="E170" s="56"/>
      <c r="F170" s="56"/>
      <c r="G170" s="45">
        <v>-1088</v>
      </c>
      <c r="H170" s="45">
        <v>-1088</v>
      </c>
    </row>
    <row r="171" spans="1:8">
      <c r="A171" s="18"/>
      <c r="B171" s="21" t="s">
        <v>388</v>
      </c>
      <c r="C171" s="55">
        <f t="shared" ref="C171:H171" si="46">C88+C97+C110+C126+C128+C130+C137+C139+C143+C149+C153+C155+C162+C166+C168+C170</f>
        <v>0</v>
      </c>
      <c r="D171" s="55">
        <f t="shared" si="46"/>
        <v>0</v>
      </c>
      <c r="E171" s="55">
        <f t="shared" si="46"/>
        <v>0</v>
      </c>
      <c r="F171" s="55">
        <f t="shared" si="46"/>
        <v>0</v>
      </c>
      <c r="G171" s="55">
        <f t="shared" si="46"/>
        <v>-24734</v>
      </c>
      <c r="H171" s="55">
        <f t="shared" si="46"/>
        <v>-18631</v>
      </c>
    </row>
    <row r="172" spans="1:8" ht="30">
      <c r="A172" s="18"/>
      <c r="B172" s="21" t="s">
        <v>192</v>
      </c>
      <c r="C172" s="55">
        <f>C173</f>
        <v>0</v>
      </c>
      <c r="D172" s="55">
        <f t="shared" ref="D172:H173" si="47">D173</f>
        <v>123974000</v>
      </c>
      <c r="E172" s="55">
        <f t="shared" si="47"/>
        <v>123974000</v>
      </c>
      <c r="F172" s="55">
        <f t="shared" si="47"/>
        <v>35097000</v>
      </c>
      <c r="G172" s="55">
        <f t="shared" si="47"/>
        <v>34649372</v>
      </c>
      <c r="H172" s="55">
        <f t="shared" si="47"/>
        <v>11451857</v>
      </c>
    </row>
    <row r="173" spans="1:8">
      <c r="A173" s="18"/>
      <c r="B173" s="21" t="s">
        <v>389</v>
      </c>
      <c r="C173" s="55">
        <f>C174</f>
        <v>0</v>
      </c>
      <c r="D173" s="55">
        <f t="shared" si="47"/>
        <v>123974000</v>
      </c>
      <c r="E173" s="55">
        <f t="shared" si="47"/>
        <v>123974000</v>
      </c>
      <c r="F173" s="55">
        <f t="shared" si="47"/>
        <v>35097000</v>
      </c>
      <c r="G173" s="55">
        <f t="shared" si="47"/>
        <v>34649372</v>
      </c>
      <c r="H173" s="55">
        <f t="shared" si="47"/>
        <v>11451857</v>
      </c>
    </row>
    <row r="174" spans="1:8" ht="30">
      <c r="A174" s="18"/>
      <c r="B174" s="21" t="s">
        <v>390</v>
      </c>
      <c r="C174" s="55">
        <f t="shared" ref="C174:H174" si="48">C175+C176</f>
        <v>0</v>
      </c>
      <c r="D174" s="55">
        <f t="shared" si="48"/>
        <v>123974000</v>
      </c>
      <c r="E174" s="55">
        <f t="shared" si="48"/>
        <v>123974000</v>
      </c>
      <c r="F174" s="55">
        <f t="shared" si="48"/>
        <v>35097000</v>
      </c>
      <c r="G174" s="55">
        <f t="shared" si="48"/>
        <v>34649372</v>
      </c>
      <c r="H174" s="55">
        <f t="shared" si="48"/>
        <v>11451857</v>
      </c>
    </row>
    <row r="175" spans="1:8" s="104" customFormat="1">
      <c r="A175" s="101"/>
      <c r="B175" s="99" t="s">
        <v>428</v>
      </c>
      <c r="C175" s="102"/>
      <c r="D175" s="103">
        <v>118444000</v>
      </c>
      <c r="E175" s="103">
        <v>118444000</v>
      </c>
      <c r="F175" s="103">
        <v>33263000</v>
      </c>
      <c r="G175" s="102">
        <v>33122540</v>
      </c>
      <c r="H175" s="102">
        <v>10947825</v>
      </c>
    </row>
    <row r="176" spans="1:8" s="104" customFormat="1">
      <c r="A176" s="101"/>
      <c r="B176" s="99" t="s">
        <v>429</v>
      </c>
      <c r="C176" s="102"/>
      <c r="D176" s="103">
        <v>5530000</v>
      </c>
      <c r="E176" s="103">
        <v>5530000</v>
      </c>
      <c r="F176" s="103">
        <v>1834000</v>
      </c>
      <c r="G176" s="102">
        <v>1526832</v>
      </c>
      <c r="H176" s="102">
        <v>504032</v>
      </c>
    </row>
    <row r="177" spans="1:8">
      <c r="A177" s="18">
        <v>68.05</v>
      </c>
      <c r="B177" s="49" t="s">
        <v>391</v>
      </c>
      <c r="C177" s="59">
        <f>+C178</f>
        <v>0</v>
      </c>
      <c r="D177" s="59">
        <f t="shared" ref="D177:H179" si="49">+D178</f>
        <v>16795000</v>
      </c>
      <c r="E177" s="59">
        <f t="shared" si="49"/>
        <v>16795000</v>
      </c>
      <c r="F177" s="59">
        <f t="shared" si="49"/>
        <v>7532500</v>
      </c>
      <c r="G177" s="59">
        <f t="shared" si="49"/>
        <v>7520677</v>
      </c>
      <c r="H177" s="59">
        <f t="shared" si="49"/>
        <v>4342765</v>
      </c>
    </row>
    <row r="178" spans="1:8" ht="16.5" customHeight="1">
      <c r="A178" s="18" t="s">
        <v>392</v>
      </c>
      <c r="B178" s="49" t="s">
        <v>185</v>
      </c>
      <c r="C178" s="59">
        <f>+C179</f>
        <v>0</v>
      </c>
      <c r="D178" s="59">
        <f t="shared" si="49"/>
        <v>16795000</v>
      </c>
      <c r="E178" s="59">
        <f t="shared" si="49"/>
        <v>16795000</v>
      </c>
      <c r="F178" s="59">
        <f t="shared" si="49"/>
        <v>7532500</v>
      </c>
      <c r="G178" s="59">
        <f t="shared" si="49"/>
        <v>7520677</v>
      </c>
      <c r="H178" s="59">
        <f t="shared" si="49"/>
        <v>4342765</v>
      </c>
    </row>
    <row r="179" spans="1:8" ht="16.5" customHeight="1">
      <c r="A179" s="18" t="s">
        <v>393</v>
      </c>
      <c r="B179" s="21" t="s">
        <v>394</v>
      </c>
      <c r="C179" s="59">
        <f>+C180</f>
        <v>0</v>
      </c>
      <c r="D179" s="59">
        <f t="shared" si="49"/>
        <v>16795000</v>
      </c>
      <c r="E179" s="59">
        <f t="shared" si="49"/>
        <v>16795000</v>
      </c>
      <c r="F179" s="59">
        <f t="shared" si="49"/>
        <v>7532500</v>
      </c>
      <c r="G179" s="59">
        <f t="shared" si="49"/>
        <v>7520677</v>
      </c>
      <c r="H179" s="59">
        <f t="shared" si="49"/>
        <v>4342765</v>
      </c>
    </row>
    <row r="180" spans="1:8" ht="16.5" customHeight="1">
      <c r="A180" s="23" t="s">
        <v>395</v>
      </c>
      <c r="B180" s="49" t="s">
        <v>396</v>
      </c>
      <c r="C180" s="54">
        <f t="shared" ref="C180:H180" si="50">C181</f>
        <v>0</v>
      </c>
      <c r="D180" s="54">
        <f t="shared" si="50"/>
        <v>16795000</v>
      </c>
      <c r="E180" s="54">
        <f t="shared" si="50"/>
        <v>16795000</v>
      </c>
      <c r="F180" s="54">
        <f t="shared" si="50"/>
        <v>7532500</v>
      </c>
      <c r="G180" s="54">
        <f t="shared" si="50"/>
        <v>7520677</v>
      </c>
      <c r="H180" s="54">
        <f t="shared" si="50"/>
        <v>4342765</v>
      </c>
    </row>
    <row r="181" spans="1:8" ht="16.5" customHeight="1">
      <c r="A181" s="23" t="s">
        <v>397</v>
      </c>
      <c r="B181" s="49" t="s">
        <v>398</v>
      </c>
      <c r="C181" s="54">
        <f t="shared" ref="C181:H181" si="51">C183+C184+C185</f>
        <v>0</v>
      </c>
      <c r="D181" s="54">
        <f t="shared" si="51"/>
        <v>16795000</v>
      </c>
      <c r="E181" s="54">
        <f t="shared" si="51"/>
        <v>16795000</v>
      </c>
      <c r="F181" s="54">
        <f t="shared" si="51"/>
        <v>7532500</v>
      </c>
      <c r="G181" s="54">
        <f t="shared" si="51"/>
        <v>7520677</v>
      </c>
      <c r="H181" s="54">
        <f t="shared" si="51"/>
        <v>4342765</v>
      </c>
    </row>
    <row r="182" spans="1:8" ht="16.5" customHeight="1">
      <c r="A182" s="18" t="s">
        <v>399</v>
      </c>
      <c r="B182" s="49" t="s">
        <v>400</v>
      </c>
      <c r="C182" s="54">
        <f t="shared" ref="C182:H182" si="52">C183</f>
        <v>0</v>
      </c>
      <c r="D182" s="54">
        <f t="shared" si="52"/>
        <v>8957000</v>
      </c>
      <c r="E182" s="54">
        <f t="shared" si="52"/>
        <v>8957000</v>
      </c>
      <c r="F182" s="54">
        <f t="shared" si="52"/>
        <v>4895440</v>
      </c>
      <c r="G182" s="54">
        <f t="shared" si="52"/>
        <v>4890940</v>
      </c>
      <c r="H182" s="54">
        <f t="shared" si="52"/>
        <v>2645588</v>
      </c>
    </row>
    <row r="183" spans="1:8" ht="16.5" customHeight="1">
      <c r="A183" s="23" t="s">
        <v>401</v>
      </c>
      <c r="B183" s="50" t="s">
        <v>402</v>
      </c>
      <c r="C183" s="55"/>
      <c r="D183" s="56">
        <v>8957000</v>
      </c>
      <c r="E183" s="56">
        <v>8957000</v>
      </c>
      <c r="F183" s="56">
        <v>4895440</v>
      </c>
      <c r="G183" s="45">
        <v>4890940</v>
      </c>
      <c r="H183" s="45">
        <v>2645588</v>
      </c>
    </row>
    <row r="184" spans="1:8" ht="16.5" customHeight="1">
      <c r="A184" s="23" t="s">
        <v>403</v>
      </c>
      <c r="B184" s="50" t="s">
        <v>404</v>
      </c>
      <c r="C184" s="55"/>
      <c r="D184" s="56">
        <v>7838000</v>
      </c>
      <c r="E184" s="56">
        <v>7838000</v>
      </c>
      <c r="F184" s="56">
        <v>2637060</v>
      </c>
      <c r="G184" s="45">
        <v>2629737</v>
      </c>
      <c r="H184" s="45">
        <v>1697177</v>
      </c>
    </row>
    <row r="185" spans="1:8" ht="16.5" customHeight="1">
      <c r="A185" s="23"/>
      <c r="B185" s="29" t="s">
        <v>405</v>
      </c>
      <c r="C185" s="55"/>
      <c r="D185" s="56"/>
      <c r="E185" s="56"/>
      <c r="F185" s="56"/>
      <c r="G185" s="45"/>
      <c r="H185" s="45"/>
    </row>
    <row r="186" spans="1:8" ht="30">
      <c r="A186" s="23" t="s">
        <v>195</v>
      </c>
      <c r="B186" s="51" t="s">
        <v>196</v>
      </c>
      <c r="C186" s="64">
        <f t="shared" ref="C186:H186" si="53">C187</f>
        <v>0</v>
      </c>
      <c r="D186" s="64">
        <f t="shared" si="53"/>
        <v>0</v>
      </c>
      <c r="E186" s="64">
        <f t="shared" si="53"/>
        <v>0</v>
      </c>
      <c r="F186" s="64">
        <f t="shared" si="53"/>
        <v>0</v>
      </c>
      <c r="G186" s="64">
        <f t="shared" si="53"/>
        <v>0</v>
      </c>
      <c r="H186" s="64">
        <f t="shared" si="53"/>
        <v>0</v>
      </c>
    </row>
    <row r="187" spans="1:8">
      <c r="A187" s="23" t="s">
        <v>406</v>
      </c>
      <c r="B187" s="51" t="s">
        <v>407</v>
      </c>
      <c r="C187" s="64">
        <f t="shared" ref="C187:H187" si="54">C188+C189+C190</f>
        <v>0</v>
      </c>
      <c r="D187" s="64">
        <f t="shared" si="54"/>
        <v>0</v>
      </c>
      <c r="E187" s="64">
        <f t="shared" si="54"/>
        <v>0</v>
      </c>
      <c r="F187" s="64">
        <f t="shared" si="54"/>
        <v>0</v>
      </c>
      <c r="G187" s="64">
        <f t="shared" si="54"/>
        <v>0</v>
      </c>
      <c r="H187" s="64">
        <f t="shared" si="54"/>
        <v>0</v>
      </c>
    </row>
    <row r="188" spans="1:8">
      <c r="A188" s="23" t="s">
        <v>408</v>
      </c>
      <c r="B188" s="52" t="s">
        <v>409</v>
      </c>
      <c r="C188" s="45"/>
      <c r="D188" s="56"/>
      <c r="E188" s="56"/>
      <c r="F188" s="56"/>
      <c r="G188" s="45"/>
      <c r="H188" s="45"/>
    </row>
    <row r="189" spans="1:8">
      <c r="A189" s="23" t="s">
        <v>410</v>
      </c>
      <c r="B189" s="52" t="s">
        <v>411</v>
      </c>
      <c r="C189" s="45"/>
      <c r="D189" s="56"/>
      <c r="E189" s="56"/>
      <c r="F189" s="56"/>
      <c r="G189" s="45"/>
      <c r="H189" s="45"/>
    </row>
    <row r="190" spans="1:8">
      <c r="A190" s="23" t="s">
        <v>412</v>
      </c>
      <c r="B190" s="52" t="s">
        <v>413</v>
      </c>
      <c r="C190" s="45"/>
      <c r="D190" s="56"/>
      <c r="E190" s="56"/>
      <c r="F190" s="56"/>
      <c r="G190" s="45"/>
      <c r="H190" s="45"/>
    </row>
    <row r="191" spans="1:8">
      <c r="A191" s="23" t="s">
        <v>414</v>
      </c>
      <c r="B191" s="51" t="s">
        <v>415</v>
      </c>
      <c r="C191" s="64">
        <f>C192</f>
        <v>0</v>
      </c>
      <c r="D191" s="64">
        <f t="shared" ref="D191:H192" si="55">D192</f>
        <v>0</v>
      </c>
      <c r="E191" s="64">
        <f t="shared" si="55"/>
        <v>0</v>
      </c>
      <c r="F191" s="64">
        <f t="shared" si="55"/>
        <v>0</v>
      </c>
      <c r="G191" s="64">
        <f t="shared" si="55"/>
        <v>0</v>
      </c>
      <c r="H191" s="64">
        <f t="shared" si="55"/>
        <v>0</v>
      </c>
    </row>
    <row r="192" spans="1:8">
      <c r="A192" s="23" t="s">
        <v>416</v>
      </c>
      <c r="B192" s="51" t="s">
        <v>185</v>
      </c>
      <c r="C192" s="64">
        <f>C193</f>
        <v>0</v>
      </c>
      <c r="D192" s="64">
        <f t="shared" si="55"/>
        <v>0</v>
      </c>
      <c r="E192" s="64">
        <f t="shared" si="55"/>
        <v>0</v>
      </c>
      <c r="F192" s="64">
        <f t="shared" si="55"/>
        <v>0</v>
      </c>
      <c r="G192" s="64">
        <f t="shared" si="55"/>
        <v>0</v>
      </c>
      <c r="H192" s="64">
        <f t="shared" si="55"/>
        <v>0</v>
      </c>
    </row>
    <row r="193" spans="1:8" ht="30">
      <c r="A193" s="23" t="s">
        <v>417</v>
      </c>
      <c r="B193" s="51" t="s">
        <v>196</v>
      </c>
      <c r="C193" s="64">
        <f t="shared" ref="C193:H193" si="56">C196</f>
        <v>0</v>
      </c>
      <c r="D193" s="64">
        <f t="shared" si="56"/>
        <v>0</v>
      </c>
      <c r="E193" s="64">
        <f t="shared" si="56"/>
        <v>0</v>
      </c>
      <c r="F193" s="64">
        <f t="shared" si="56"/>
        <v>0</v>
      </c>
      <c r="G193" s="64">
        <f t="shared" si="56"/>
        <v>0</v>
      </c>
      <c r="H193" s="64">
        <f t="shared" si="56"/>
        <v>0</v>
      </c>
    </row>
    <row r="194" spans="1:8">
      <c r="A194" s="23" t="s">
        <v>418</v>
      </c>
      <c r="B194" s="51" t="s">
        <v>207</v>
      </c>
      <c r="C194" s="64">
        <f>C195</f>
        <v>0</v>
      </c>
      <c r="D194" s="64">
        <f t="shared" ref="D194:H195" si="57">D195</f>
        <v>0</v>
      </c>
      <c r="E194" s="64">
        <f t="shared" si="57"/>
        <v>0</v>
      </c>
      <c r="F194" s="64">
        <f t="shared" si="57"/>
        <v>0</v>
      </c>
      <c r="G194" s="64">
        <f t="shared" si="57"/>
        <v>0</v>
      </c>
      <c r="H194" s="64">
        <f t="shared" si="57"/>
        <v>0</v>
      </c>
    </row>
    <row r="195" spans="1:8">
      <c r="A195" s="23" t="s">
        <v>416</v>
      </c>
      <c r="B195" s="51" t="s">
        <v>185</v>
      </c>
      <c r="C195" s="64">
        <f>C196</f>
        <v>0</v>
      </c>
      <c r="D195" s="64">
        <f t="shared" si="57"/>
        <v>0</v>
      </c>
      <c r="E195" s="64">
        <f t="shared" si="57"/>
        <v>0</v>
      </c>
      <c r="F195" s="64">
        <f t="shared" si="57"/>
        <v>0</v>
      </c>
      <c r="G195" s="64">
        <f t="shared" si="57"/>
        <v>0</v>
      </c>
      <c r="H195" s="64">
        <f t="shared" si="57"/>
        <v>0</v>
      </c>
    </row>
    <row r="196" spans="1:8" ht="30">
      <c r="A196" s="23" t="s">
        <v>416</v>
      </c>
      <c r="B196" s="52" t="s">
        <v>196</v>
      </c>
      <c r="C196" s="45"/>
      <c r="D196" s="56"/>
      <c r="E196" s="56"/>
      <c r="F196" s="56"/>
      <c r="G196" s="45"/>
      <c r="H196" s="45"/>
    </row>
    <row r="197" spans="1:8">
      <c r="A197" s="23" t="s">
        <v>416</v>
      </c>
      <c r="B197" s="51" t="s">
        <v>407</v>
      </c>
      <c r="C197" s="64">
        <f>C198</f>
        <v>0</v>
      </c>
      <c r="D197" s="64">
        <f t="shared" ref="D197:H199" si="58">D198</f>
        <v>0</v>
      </c>
      <c r="E197" s="64">
        <f t="shared" si="58"/>
        <v>0</v>
      </c>
      <c r="F197" s="64">
        <f t="shared" si="58"/>
        <v>0</v>
      </c>
      <c r="G197" s="64">
        <f t="shared" si="58"/>
        <v>0</v>
      </c>
      <c r="H197" s="64">
        <f t="shared" si="58"/>
        <v>0</v>
      </c>
    </row>
    <row r="198" spans="1:8">
      <c r="A198" s="23" t="s">
        <v>419</v>
      </c>
      <c r="B198" s="51" t="s">
        <v>411</v>
      </c>
      <c r="C198" s="64">
        <f>C199</f>
        <v>0</v>
      </c>
      <c r="D198" s="64">
        <f t="shared" si="58"/>
        <v>0</v>
      </c>
      <c r="E198" s="64">
        <f t="shared" si="58"/>
        <v>0</v>
      </c>
      <c r="F198" s="64">
        <f t="shared" si="58"/>
        <v>0</v>
      </c>
      <c r="G198" s="64">
        <f t="shared" si="58"/>
        <v>0</v>
      </c>
      <c r="H198" s="64">
        <f t="shared" si="58"/>
        <v>0</v>
      </c>
    </row>
    <row r="199" spans="1:8">
      <c r="A199" s="23" t="s">
        <v>416</v>
      </c>
      <c r="B199" s="51" t="s">
        <v>420</v>
      </c>
      <c r="C199" s="64">
        <f>C200</f>
        <v>0</v>
      </c>
      <c r="D199" s="64">
        <f t="shared" si="58"/>
        <v>0</v>
      </c>
      <c r="E199" s="64">
        <f t="shared" si="58"/>
        <v>0</v>
      </c>
      <c r="F199" s="64">
        <f t="shared" si="58"/>
        <v>0</v>
      </c>
      <c r="G199" s="64">
        <f t="shared" si="58"/>
        <v>0</v>
      </c>
      <c r="H199" s="64">
        <f t="shared" si="58"/>
        <v>0</v>
      </c>
    </row>
    <row r="200" spans="1:8">
      <c r="A200" s="23" t="s">
        <v>416</v>
      </c>
      <c r="B200" s="52" t="s">
        <v>421</v>
      </c>
      <c r="C200" s="45"/>
      <c r="D200" s="56"/>
      <c r="E200" s="56"/>
      <c r="F200" s="56"/>
      <c r="G200" s="45"/>
      <c r="H200" s="45"/>
    </row>
    <row r="202" spans="1:8" ht="15.75">
      <c r="B202" s="105" t="s">
        <v>430</v>
      </c>
      <c r="D202" s="107" t="s">
        <v>431</v>
      </c>
      <c r="E202" s="46"/>
    </row>
    <row r="203" spans="1:8">
      <c r="B203" s="106" t="s">
        <v>433</v>
      </c>
      <c r="D203" s="108" t="s">
        <v>432</v>
      </c>
      <c r="E203" s="46"/>
    </row>
  </sheetData>
  <protectedRanges>
    <protectedRange sqref="B2:B3 C1:C3" name="Zonă1_1" securityDescriptor="O:WDG:WDD:(A;;CC;;;WD)"/>
    <protectedRange sqref="G112:H120 G46:H51 G147:H149 G70:H70 G37:H40 G122:H126 G100:H105 G62:H66 G81:H85 G92:H97 G54:H57 G145:H145 G108:H110 G134:H135 G35:H35 G25:H33" name="Zonă3"/>
    <protectedRange sqref="B1" name="Zonă1_1_1_1_1_1" securityDescriptor="O:WDG:WDD:(A;;CC;;;WD)"/>
  </protectedRanges>
  <phoneticPr fontId="20" type="noConversion"/>
  <printOptions horizontalCentered="1"/>
  <pageMargins left="0.75" right="0.75" top="0.21" bottom="0.18" header="0.17" footer="0.17"/>
  <pageSetup scale="5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VENITURI</vt:lpstr>
      <vt:lpstr>CHELTUIELI</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Geanina NICUTA</dc:creator>
  <cp:lastModifiedBy>ivanov</cp:lastModifiedBy>
  <cp:lastPrinted>2020-04-13T07:19:38Z</cp:lastPrinted>
  <dcterms:created xsi:type="dcterms:W3CDTF">2019-03-12T07:53:46Z</dcterms:created>
  <dcterms:modified xsi:type="dcterms:W3CDTF">2020-04-13T07:34:26Z</dcterms:modified>
</cp:coreProperties>
</file>