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EC DIN SEP 2022 IN OCT 2022 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<sst xmlns="http://schemas.openxmlformats.org/spreadsheetml/2006/main" count="82" uniqueCount="61">
  <si>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</si>
  <si>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</si>
  <si>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</si>
  <si>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</si>
  <si>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</si>
  <si>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</si>
  <si>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IANUARIE</t>
  </si>
  <si>
    <t>OCT</t>
  </si>
  <si>
    <t>NOV</t>
  </si>
  <si>
    <t>DEC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</si>
  <si>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</si>
  <si>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</si>
  <si>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</si>
  <si>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</si>
  <si>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</si>
  <si>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</si>
  <si>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</si>
  <si>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</si>
  <si>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</si>
  <si>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SILVAMED VASLUI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</si>
  <si>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</si>
  <si>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</si>
  <si>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</si>
  <si>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</si>
  <si>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</si>
  <si>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</si>
  <si>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</si>
  <si>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</si>
  <si>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</si>
  <si>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CMI REUMATOLOGIE STOICA -ecografii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</si>
  <si>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</si>
  <si>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</si>
  <si>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</si>
  <si>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</si>
  <si>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</si>
  <si>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</si>
  <si>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</si>
  <si>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SC CLINICAL TEST SRL</t>
  </si>
  <si>
    <t>AMB. SPITAL JUDETEAN VASLUI</t>
  </si>
  <si>
    <t>SPITALUL JUDETEAN VASLUI - ecografii</t>
  </si>
  <si>
    <t>TRIM.I 2022</t>
  </si>
  <si>
    <t>TRIM.II 2022</t>
  </si>
  <si>
    <t>TRIM.III 2022</t>
  </si>
  <si>
    <t>TRIM.IV 2022</t>
  </si>
  <si>
    <t>AN 2022</t>
  </si>
  <si>
    <t>TOTAL PARACLINIC 2022  ( ANALIZE MED+ANAT.PATOLOGICA+RAD.IMAGISTICA MED)</t>
  </si>
  <si>
    <t>2022 DECONTAT</t>
  </si>
  <si>
    <t>FEBRUARIE 2022 DECONTAT</t>
  </si>
  <si>
    <t>MARTIE 2022 DECONTAT</t>
  </si>
  <si>
    <t xml:space="preserve"> APRILIE 2022 DECONTAT</t>
  </si>
  <si>
    <t>MAI 2022 DECONTAT</t>
  </si>
  <si>
    <t>IUNIE 2022 DECONTAT</t>
  </si>
  <si>
    <t>IULIE 2022 DECONTAT</t>
  </si>
  <si>
    <t>AUGUST 2022 DECONTAT</t>
  </si>
  <si>
    <t>SEPTEMBRIE 2022 DECONTAT</t>
  </si>
  <si>
    <t xml:space="preserve">ECONOMII OCTOMBRIE 2022 </t>
  </si>
  <si>
    <t>OCTOMBRIE 2022 CU ECONOMII</t>
  </si>
  <si>
    <t>SPITAL BARLAD radiologie, eco , CT</t>
  </si>
  <si>
    <t>S.C. AXA DESIGN S.R.L BARLAD CT, RMN</t>
  </si>
  <si>
    <t>SPITAL VASLUI radiologie, eco, CT, RMN</t>
  </si>
  <si>
    <t xml:space="preserve">REPARTIZARE ECONOMII DIN LUNA SEPTEMBRIE 2022 IN LUNA OCTOMBRIE 2022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</si>
</sst>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vertical="center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1" fillId="0" borderId="0" xfId="19" applyFont="1" applyAlignment="1">
      <alignment vertical="center" wrapText="1"/>
      <protection/>
    </xf>
    <xf numFmtId="0" fontId="3" fillId="0" borderId="0" xfId="1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4" fontId="4" fillId="4" borderId="3" xfId="19" applyNumberFormat="1" applyFont="1" applyFill="1" applyBorder="1" applyAlignment="1">
      <alignment horizontal="center" vertical="center"/>
      <protection/>
    </xf>
    <xf numFmtId="4" fontId="4" fillId="4" borderId="2" xfId="19" applyNumberFormat="1" applyFont="1" applyFill="1" applyBorder="1" applyAlignment="1">
      <alignment horizontal="center" vertical="center"/>
      <protection/>
    </xf>
    <xf numFmtId="4" fontId="4" fillId="3" borderId="2" xfId="19" applyNumberFormat="1" applyFont="1" applyFill="1" applyBorder="1" applyAlignment="1">
      <alignment horizontal="center" vertical="center"/>
      <protection/>
    </xf>
    <xf numFmtId="4" fontId="4" fillId="5" borderId="2" xfId="19" applyNumberFormat="1" applyFont="1" applyFill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/>
      <protection/>
    </xf>
    <xf numFmtId="164" fontId="4" fillId="4" borderId="5" xfId="19" applyNumberFormat="1" applyFont="1" applyFill="1" applyBorder="1" applyAlignment="1">
      <alignment horizontal="center"/>
      <protection/>
    </xf>
    <xf numFmtId="164" fontId="4" fillId="4" borderId="6" xfId="19" applyNumberFormat="1" applyFont="1" applyFill="1" applyBorder="1" applyAlignment="1">
      <alignment horizontal="center"/>
      <protection/>
    </xf>
    <xf numFmtId="164" fontId="4" fillId="3" borderId="6" xfId="19" applyNumberFormat="1" applyFont="1" applyFill="1" applyBorder="1" applyAlignment="1">
      <alignment horizontal="center"/>
      <protection/>
    </xf>
    <xf numFmtId="164" fontId="4" fillId="5" borderId="6" xfId="19" applyNumberFormat="1" applyFont="1" applyFill="1" applyBorder="1" applyAlignment="1">
      <alignment horizontal="center"/>
      <protection/>
    </xf>
    <xf numFmtId="0" fontId="6" fillId="0" borderId="4" xfId="19" applyFont="1" applyBorder="1">
      <alignment/>
      <protection/>
    </xf>
    <xf numFmtId="0" fontId="4" fillId="4" borderId="5" xfId="19" applyNumberFormat="1" applyFont="1" applyFill="1" applyBorder="1" applyAlignment="1">
      <alignment horizontal="center"/>
      <protection/>
    </xf>
    <xf numFmtId="0" fontId="4" fillId="3" borderId="5" xfId="19" applyNumberFormat="1" applyFont="1" applyFill="1" applyBorder="1" applyAlignment="1">
      <alignment horizontal="center"/>
      <protection/>
    </xf>
    <xf numFmtId="0" fontId="4" fillId="5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4" borderId="7" xfId="19" applyNumberFormat="1" applyFont="1" applyFill="1" applyBorder="1" applyAlignment="1">
      <alignment horizontal="center"/>
      <protection/>
    </xf>
    <xf numFmtId="0" fontId="2" fillId="4" borderId="8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4" fontId="7" fillId="0" borderId="10" xfId="19" applyNumberFormat="1" applyFont="1" applyBorder="1" applyAlignment="1">
      <alignment horizontal="right" vertical="center" wrapText="1"/>
      <protection/>
    </xf>
    <xf numFmtId="4" fontId="7" fillId="0" borderId="10" xfId="19" applyNumberFormat="1" applyFont="1" applyBorder="1">
      <alignment/>
      <protection/>
    </xf>
    <xf numFmtId="4" fontId="7" fillId="3" borderId="10" xfId="19" applyNumberFormat="1" applyFont="1" applyFill="1" applyBorder="1">
      <alignment/>
      <protection/>
    </xf>
    <xf numFmtId="4" fontId="7" fillId="5" borderId="10" xfId="19" applyNumberFormat="1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4" fontId="7" fillId="0" borderId="10" xfId="19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wrapText="1"/>
    </xf>
    <xf numFmtId="0" fontId="0" fillId="2" borderId="4" xfId="19" applyFont="1" applyFill="1" applyBorder="1">
      <alignment/>
      <protection/>
    </xf>
    <xf numFmtId="0" fontId="7" fillId="2" borderId="6" xfId="19" applyFont="1" applyFill="1" applyBorder="1" applyAlignment="1" applyProtection="1">
      <alignment horizontal="center" vertical="center" wrapText="1"/>
      <protection/>
    </xf>
    <xf numFmtId="4" fontId="7" fillId="2" borderId="6" xfId="19" applyNumberFormat="1" applyFont="1" applyFill="1" applyBorder="1" applyAlignment="1">
      <alignment horizontal="right" vertical="center" wrapText="1"/>
      <protection/>
    </xf>
    <xf numFmtId="0" fontId="0" fillId="0" borderId="1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4" fontId="8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4" fontId="2" fillId="4" borderId="3" xfId="19" applyNumberFormat="1" applyFont="1" applyFill="1" applyBorder="1" applyAlignment="1">
      <alignment horizontal="center" vertical="center"/>
      <protection/>
    </xf>
    <xf numFmtId="4" fontId="2" fillId="3" borderId="2" xfId="19" applyNumberFormat="1" applyFont="1" applyFill="1" applyBorder="1" applyAlignment="1">
      <alignment horizontal="center" vertical="center"/>
      <protection/>
    </xf>
    <xf numFmtId="0" fontId="0" fillId="0" borderId="4" xfId="19" applyFont="1" applyFill="1" applyBorder="1">
      <alignment/>
      <protection/>
    </xf>
    <xf numFmtId="0" fontId="0" fillId="0" borderId="10" xfId="19" applyFont="1" applyFill="1" applyBorder="1">
      <alignment/>
      <protection/>
    </xf>
    <xf numFmtId="4" fontId="7" fillId="0" borderId="10" xfId="19" applyNumberFormat="1" applyFont="1" applyBorder="1" applyAlignment="1" applyProtection="1">
      <alignment horizontal="right" vertical="center"/>
      <protection/>
    </xf>
    <xf numFmtId="4" fontId="7" fillId="0" borderId="11" xfId="19" applyNumberFormat="1" applyFont="1" applyBorder="1" applyAlignment="1" applyProtection="1">
      <alignment horizontal="right" vertical="center"/>
      <protection/>
    </xf>
    <xf numFmtId="4" fontId="7" fillId="0" borderId="10" xfId="19" applyNumberFormat="1" applyFont="1" applyBorder="1">
      <alignment/>
      <protection/>
    </xf>
    <xf numFmtId="0" fontId="0" fillId="6" borderId="10" xfId="19" applyFont="1" applyFill="1" applyBorder="1">
      <alignment/>
      <protection/>
    </xf>
    <xf numFmtId="0" fontId="2" fillId="4" borderId="10" xfId="19" applyFont="1" applyFill="1" applyBorder="1" applyAlignment="1">
      <alignment horizontal="center" vertical="center" wrapText="1"/>
      <protection/>
    </xf>
    <xf numFmtId="4" fontId="7" fillId="4" borderId="10" xfId="19" applyNumberFormat="1" applyFont="1" applyFill="1" applyBorder="1">
      <alignment/>
      <protection/>
    </xf>
    <xf numFmtId="4" fontId="7" fillId="0" borderId="10" xfId="19" applyNumberFormat="1" applyFont="1" applyBorder="1" applyAlignment="1" applyProtection="1">
      <alignment vertical="center"/>
      <protection/>
    </xf>
    <xf numFmtId="4" fontId="7" fillId="0" borderId="10" xfId="19" applyNumberFormat="1" applyFont="1" applyBorder="1" applyAlignment="1">
      <alignment vertical="center" wrapText="1"/>
      <protection/>
    </xf>
    <xf numFmtId="0" fontId="2" fillId="4" borderId="10" xfId="19" applyFont="1" applyFill="1" applyBorder="1">
      <alignment/>
      <protection/>
    </xf>
    <xf numFmtId="4" fontId="7" fillId="4" borderId="10" xfId="19" applyNumberFormat="1" applyFont="1" applyFill="1" applyBorder="1" applyAlignment="1">
      <alignment wrapText="1"/>
      <protection/>
    </xf>
    <xf numFmtId="0" fontId="0" fillId="3" borderId="10" xfId="19" applyFont="1" applyFill="1" applyBorder="1">
      <alignment/>
      <protection/>
    </xf>
    <xf numFmtId="0" fontId="9" fillId="2" borderId="10" xfId="19" applyFont="1" applyFill="1" applyBorder="1" applyAlignment="1" applyProtection="1">
      <alignment horizontal="center" vertical="center" wrapText="1"/>
      <protection/>
    </xf>
    <xf numFmtId="4" fontId="7" fillId="2" borderId="10" xfId="19" applyNumberFormat="1" applyFont="1" applyFill="1" applyBorder="1" applyAlignment="1" applyProtection="1">
      <alignment horizontal="right" vertical="center" wrapText="1"/>
      <protection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6" fillId="0" borderId="0" xfId="19" applyNumberFormat="1" applyFont="1" applyFill="1">
      <alignment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 applyAlignment="1">
      <alignment wrapText="1"/>
      <protection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4" fillId="4" borderId="5" xfId="19" applyNumberFormat="1" applyFont="1" applyFill="1" applyBorder="1" applyAlignment="1">
      <alignment horizontal="center" vertical="center" wrapText="1"/>
      <protection/>
    </xf>
    <xf numFmtId="0" fontId="4" fillId="4" borderId="5" xfId="19" applyNumberFormat="1" applyFont="1" applyFill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12" xfId="19" applyFont="1" applyFill="1" applyBorder="1" applyAlignment="1" applyProtection="1">
      <alignment horizontal="center" vertical="center"/>
      <protection/>
    </xf>
    <xf numFmtId="0" fontId="2" fillId="4" borderId="13" xfId="19" applyNumberFormat="1" applyFont="1" applyFill="1" applyBorder="1" applyAlignment="1">
      <alignment horizontal="center"/>
      <protection/>
    </xf>
    <xf numFmtId="0" fontId="2" fillId="4" borderId="12" xfId="19" applyNumberFormat="1" applyFont="1" applyFill="1" applyBorder="1" applyAlignment="1">
      <alignment horizontal="center"/>
      <protection/>
    </xf>
    <xf numFmtId="4" fontId="7" fillId="7" borderId="10" xfId="19" applyNumberFormat="1" applyFont="1" applyFill="1" applyBorder="1">
      <alignment/>
      <protection/>
    </xf>
    <xf numFmtId="164" fontId="4" fillId="4" borderId="2" xfId="19" applyNumberFormat="1" applyFont="1" applyFill="1" applyBorder="1" applyAlignment="1">
      <alignment horizontal="center" vertical="center" wrapText="1"/>
      <protection/>
    </xf>
    <xf numFmtId="164" fontId="4" fillId="4" borderId="6" xfId="19" applyNumberFormat="1" applyFont="1" applyFill="1" applyBorder="1" applyAlignment="1">
      <alignment horizontal="center" vertical="center" wrapText="1"/>
      <protection/>
    </xf>
    <xf numFmtId="164" fontId="4" fillId="4" borderId="14" xfId="19" applyNumberFormat="1" applyFont="1" applyFill="1" applyBorder="1" applyAlignment="1">
      <alignment horizontal="center" vertical="center" wrapText="1"/>
      <protection/>
    </xf>
    <xf numFmtId="49" fontId="4" fillId="4" borderId="2" xfId="19" applyNumberFormat="1" applyFont="1" applyFill="1" applyBorder="1" applyAlignment="1">
      <alignment horizontal="center" vertical="center" wrapText="1"/>
      <protection/>
    </xf>
    <xf numFmtId="49" fontId="4" fillId="4" borderId="6" xfId="19" applyNumberFormat="1" applyFont="1" applyFill="1" applyBorder="1" applyAlignment="1">
      <alignment horizontal="center" vertical="center" wrapText="1"/>
      <protection/>
    </xf>
    <xf numFmtId="49" fontId="4" fillId="4" borderId="14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0" fontId="5" fillId="3" borderId="6" xfId="19" applyFont="1" applyFill="1" applyBorder="1" applyAlignment="1" applyProtection="1">
      <alignment horizontal="center" vertical="center"/>
      <protection/>
    </xf>
    <xf numFmtId="0" fontId="2" fillId="4" borderId="15" xfId="19" applyFont="1" applyFill="1" applyBorder="1" applyAlignment="1">
      <alignment horizontal="center" vertical="center"/>
      <protection/>
    </xf>
    <xf numFmtId="0" fontId="2" fillId="4" borderId="16" xfId="19" applyFont="1" applyFill="1" applyBorder="1" applyAlignment="1">
      <alignment horizontal="center" vertical="center"/>
      <protection/>
    </xf>
    <xf numFmtId="0" fontId="2" fillId="4" borderId="17" xfId="19" applyFont="1" applyFill="1" applyBorder="1" applyAlignment="1">
      <alignment horizontal="center" vertical="center"/>
      <protection/>
    </xf>
    <xf numFmtId="164" fontId="4" fillId="4" borderId="2" xfId="19" applyNumberFormat="1" applyFont="1" applyFill="1" applyBorder="1" applyAlignment="1">
      <alignment horizontal="center" wrapText="1"/>
      <protection/>
    </xf>
    <xf numFmtId="164" fontId="4" fillId="4" borderId="6" xfId="19" applyNumberFormat="1" applyFont="1" applyFill="1" applyBorder="1" applyAlignment="1">
      <alignment horizontal="center" wrapText="1"/>
      <protection/>
    </xf>
    <xf numFmtId="164" fontId="4" fillId="4" borderId="14" xfId="19" applyNumberFormat="1" applyFont="1" applyFill="1" applyBorder="1" applyAlignment="1">
      <alignment horizontal="center" wrapText="1"/>
      <protection/>
    </xf>
    <xf numFmtId="4" fontId="4" fillId="4" borderId="2" xfId="19" applyNumberFormat="1" applyFont="1" applyFill="1" applyBorder="1" applyAlignment="1">
      <alignment horizontal="center" vertical="center" wrapText="1"/>
      <protection/>
    </xf>
    <xf numFmtId="4" fontId="4" fillId="4" borderId="6" xfId="19" applyNumberFormat="1" applyFont="1" applyFill="1" applyBorder="1" applyAlignment="1">
      <alignment horizontal="center" vertical="center" wrapText="1"/>
      <protection/>
    </xf>
    <xf numFmtId="4" fontId="4" fillId="4" borderId="14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workbookViewId="0" topLeftCell="A31">
      <pane xSplit="2" topLeftCell="C1" activePane="topRight" state="frozen"/>
      <selection pane="topLeft" activeCell="A1" sqref="A1"/>
      <selection pane="topRight" activeCell="S72" sqref="S71:S72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4.8515625" style="0" customWidth="1"/>
    <col min="6" max="6" width="14.421875" style="0" customWidth="1"/>
    <col min="7" max="7" width="17.140625" style="0" customWidth="1"/>
    <col min="8" max="8" width="14.00390625" style="0" customWidth="1"/>
    <col min="9" max="9" width="13.28125" style="0" bestFit="1" customWidth="1"/>
    <col min="10" max="11" width="14.7109375" style="0" bestFit="1" customWidth="1"/>
    <col min="12" max="12" width="14.7109375" style="0" customWidth="1"/>
    <col min="13" max="13" width="15.57421875" style="0" customWidth="1"/>
    <col min="14" max="14" width="15.421875" style="0" bestFit="1" customWidth="1"/>
    <col min="15" max="15" width="15.421875" style="0" customWidth="1"/>
    <col min="16" max="17" width="14.140625" style="0" customWidth="1"/>
    <col min="18" max="18" width="14.7109375" style="0" bestFit="1" customWidth="1"/>
    <col min="19" max="19" width="15.00390625" style="0" customWidth="1"/>
    <col min="20" max="20" width="14.421875" style="0" customWidth="1"/>
    <col min="21" max="21" width="19.421875" style="0" bestFit="1" customWidth="1"/>
    <col min="23" max="23" width="10.140625" style="0" bestFit="1" customWidth="1"/>
    <col min="24" max="24" width="11.7109375" style="0" bestFit="1" customWidth="1"/>
    <col min="25" max="25" width="10.140625" style="0" bestFit="1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P1" s="2"/>
      <c r="Q1" s="2"/>
      <c r="R1" s="2"/>
      <c r="S1" s="2"/>
    </row>
    <row r="2" spans="1:19" ht="18">
      <c r="A2" s="1" t="s">
        <v>1</v>
      </c>
      <c r="B2" s="3"/>
      <c r="C2" s="3"/>
      <c r="D2" s="3"/>
      <c r="E2" s="3"/>
      <c r="F2" s="3"/>
      <c r="G2" s="3"/>
      <c r="H2" s="3"/>
      <c r="I2" s="3"/>
      <c r="J2" s="4"/>
      <c r="P2" s="2"/>
      <c r="Q2" s="2"/>
      <c r="R2" s="2"/>
      <c r="S2" s="2"/>
    </row>
    <row r="3" spans="1:19" ht="18">
      <c r="A3" s="3" t="s">
        <v>2</v>
      </c>
      <c r="B3" s="100" t="s">
        <v>60</v>
      </c>
      <c r="C3" s="101"/>
      <c r="D3" s="101"/>
      <c r="E3" s="101"/>
      <c r="F3" s="101"/>
      <c r="G3" s="101"/>
      <c r="H3" s="89"/>
      <c r="I3" s="6"/>
      <c r="J3" s="6"/>
      <c r="K3" s="6"/>
      <c r="L3" s="6"/>
      <c r="M3" s="6"/>
      <c r="P3" s="2"/>
      <c r="Q3" s="2"/>
      <c r="R3" s="80"/>
      <c r="S3" s="2"/>
    </row>
    <row r="4" spans="1:17" ht="18">
      <c r="A4" s="7"/>
      <c r="B4" s="8"/>
      <c r="C4" s="9"/>
      <c r="D4" s="10"/>
      <c r="E4" s="8"/>
      <c r="F4" s="8"/>
      <c r="G4" s="11"/>
      <c r="H4" s="8"/>
      <c r="I4" s="8"/>
      <c r="J4" s="12"/>
      <c r="K4" s="12"/>
      <c r="L4" s="12"/>
      <c r="M4" s="12"/>
      <c r="P4" s="80"/>
      <c r="Q4" s="80"/>
    </row>
    <row r="5" spans="1:21" ht="18">
      <c r="A5" s="7"/>
      <c r="B5" s="7"/>
      <c r="C5" s="13"/>
      <c r="D5" s="14"/>
      <c r="E5" s="7"/>
      <c r="F5" s="7"/>
      <c r="G5" s="15"/>
      <c r="H5" s="7"/>
      <c r="I5" s="7"/>
      <c r="S5" s="2"/>
      <c r="T5" s="2"/>
      <c r="U5" s="2"/>
    </row>
    <row r="6" spans="1:6" ht="15.75" thickBot="1">
      <c r="A6" s="16" t="s">
        <v>3</v>
      </c>
      <c r="B6" s="17"/>
      <c r="C6" s="17"/>
      <c r="D6" s="7"/>
      <c r="E6" s="7"/>
      <c r="F6" s="7"/>
    </row>
    <row r="7" spans="1:21" ht="15" customHeight="1">
      <c r="A7" s="18" t="s">
        <v>4</v>
      </c>
      <c r="B7" s="102" t="s">
        <v>5</v>
      </c>
      <c r="C7" s="20"/>
      <c r="D7" s="107" t="s">
        <v>47</v>
      </c>
      <c r="E7" s="107" t="s">
        <v>48</v>
      </c>
      <c r="F7" s="22"/>
      <c r="G7" s="94" t="s">
        <v>49</v>
      </c>
      <c r="H7" s="110" t="s">
        <v>50</v>
      </c>
      <c r="I7" s="94" t="s">
        <v>51</v>
      </c>
      <c r="J7" s="22"/>
      <c r="K7" s="94" t="s">
        <v>52</v>
      </c>
      <c r="L7" s="94" t="s">
        <v>53</v>
      </c>
      <c r="M7" s="97" t="s">
        <v>54</v>
      </c>
      <c r="N7" s="22"/>
      <c r="O7" s="97" t="s">
        <v>55</v>
      </c>
      <c r="P7" s="20"/>
      <c r="Q7" s="94" t="s">
        <v>56</v>
      </c>
      <c r="R7" s="20"/>
      <c r="S7" s="21"/>
      <c r="T7" s="22"/>
      <c r="U7" s="23"/>
    </row>
    <row r="8" spans="1:21" ht="15">
      <c r="A8" s="24"/>
      <c r="B8" s="103"/>
      <c r="C8" s="87" t="s">
        <v>6</v>
      </c>
      <c r="D8" s="108"/>
      <c r="E8" s="108"/>
      <c r="F8" s="27" t="s">
        <v>40</v>
      </c>
      <c r="G8" s="95"/>
      <c r="H8" s="111"/>
      <c r="I8" s="95"/>
      <c r="J8" s="27" t="s">
        <v>41</v>
      </c>
      <c r="K8" s="95"/>
      <c r="L8" s="95"/>
      <c r="M8" s="98"/>
      <c r="N8" s="27" t="s">
        <v>42</v>
      </c>
      <c r="O8" s="98"/>
      <c r="P8" s="25" t="s">
        <v>7</v>
      </c>
      <c r="Q8" s="95"/>
      <c r="R8" s="25" t="s">
        <v>8</v>
      </c>
      <c r="S8" s="26" t="s">
        <v>9</v>
      </c>
      <c r="T8" s="27" t="s">
        <v>43</v>
      </c>
      <c r="U8" s="28" t="s">
        <v>44</v>
      </c>
    </row>
    <row r="9" spans="1:21" ht="30.75" thickBot="1">
      <c r="A9" s="29"/>
      <c r="B9" s="103"/>
      <c r="C9" s="88" t="s">
        <v>46</v>
      </c>
      <c r="D9" s="109"/>
      <c r="E9" s="109"/>
      <c r="F9" s="31"/>
      <c r="G9" s="96"/>
      <c r="H9" s="112"/>
      <c r="I9" s="96"/>
      <c r="J9" s="31"/>
      <c r="K9" s="96"/>
      <c r="L9" s="96"/>
      <c r="M9" s="99"/>
      <c r="N9" s="31"/>
      <c r="O9" s="99"/>
      <c r="P9" s="30">
        <v>2022</v>
      </c>
      <c r="Q9" s="96"/>
      <c r="R9" s="30">
        <v>2022</v>
      </c>
      <c r="S9" s="30">
        <v>2022</v>
      </c>
      <c r="T9" s="31"/>
      <c r="U9" s="32"/>
    </row>
    <row r="10" spans="1:21" ht="15">
      <c r="A10" s="33">
        <v>0</v>
      </c>
      <c r="B10" s="19">
        <v>1</v>
      </c>
      <c r="C10" s="34">
        <v>2</v>
      </c>
      <c r="D10" s="35">
        <v>3</v>
      </c>
      <c r="E10" s="35">
        <v>4</v>
      </c>
      <c r="F10" s="36">
        <v>5</v>
      </c>
      <c r="G10" s="34">
        <v>6</v>
      </c>
      <c r="H10" s="35">
        <v>7</v>
      </c>
      <c r="I10" s="35">
        <v>8</v>
      </c>
      <c r="J10" s="36">
        <v>9</v>
      </c>
      <c r="K10" s="34">
        <v>10</v>
      </c>
      <c r="L10" s="34">
        <v>11</v>
      </c>
      <c r="M10" s="34"/>
      <c r="N10" s="36">
        <v>16</v>
      </c>
      <c r="O10" s="91"/>
      <c r="P10" s="35">
        <v>17</v>
      </c>
      <c r="Q10" s="91"/>
      <c r="R10" s="36">
        <v>18</v>
      </c>
      <c r="S10" s="35">
        <v>19</v>
      </c>
      <c r="T10" s="36">
        <v>20</v>
      </c>
      <c r="U10" s="35">
        <v>21</v>
      </c>
    </row>
    <row r="11" spans="1:24" ht="15.75">
      <c r="A11" s="37">
        <v>1</v>
      </c>
      <c r="B11" s="38" t="s">
        <v>10</v>
      </c>
      <c r="C11" s="39">
        <v>50407.41</v>
      </c>
      <c r="D11" s="40">
        <v>46341.41</v>
      </c>
      <c r="E11" s="40">
        <v>41491.44</v>
      </c>
      <c r="F11" s="41">
        <f aca="true" t="shared" si="0" ref="F11:F25">C11+D11+E11</f>
        <v>138240.26</v>
      </c>
      <c r="G11" s="39">
        <v>50562.9</v>
      </c>
      <c r="H11" s="40">
        <v>52264.38</v>
      </c>
      <c r="I11" s="40">
        <v>44515.42</v>
      </c>
      <c r="J11" s="41">
        <f aca="true" t="shared" si="1" ref="J11:J25">G11+H11+I11</f>
        <v>147342.7</v>
      </c>
      <c r="K11" s="40">
        <v>54276.9</v>
      </c>
      <c r="L11" s="40">
        <v>49196.04</v>
      </c>
      <c r="M11" s="40">
        <v>45957.71</v>
      </c>
      <c r="N11" s="41">
        <f>K11+L11+M11</f>
        <v>149430.65</v>
      </c>
      <c r="O11" s="93">
        <v>45.953587963390845</v>
      </c>
      <c r="P11" s="39">
        <v>50903.054171681535</v>
      </c>
      <c r="Q11" s="39">
        <f>O11+P11</f>
        <v>50949.00775964493</v>
      </c>
      <c r="R11" s="39">
        <v>50811.87218424355</v>
      </c>
      <c r="S11" s="39">
        <v>44524.80920913167</v>
      </c>
      <c r="T11" s="41">
        <f>Q11+R11+S11</f>
        <v>146285.68915302015</v>
      </c>
      <c r="U11" s="42">
        <f aca="true" t="shared" si="2" ref="U11:U25">F11+J11+N11+T11</f>
        <v>581299.2991530201</v>
      </c>
      <c r="X11" s="5"/>
    </row>
    <row r="12" spans="1:24" ht="15.75">
      <c r="A12" s="37">
        <v>2</v>
      </c>
      <c r="B12" s="38" t="s">
        <v>19</v>
      </c>
      <c r="C12" s="39">
        <v>25879.19856616154</v>
      </c>
      <c r="D12" s="40">
        <v>28696.98</v>
      </c>
      <c r="E12" s="40">
        <v>23348.03</v>
      </c>
      <c r="F12" s="41">
        <f t="shared" si="0"/>
        <v>77924.20856616154</v>
      </c>
      <c r="G12" s="39">
        <v>0</v>
      </c>
      <c r="H12" s="40">
        <v>0</v>
      </c>
      <c r="I12" s="39">
        <v>0</v>
      </c>
      <c r="J12" s="41">
        <f t="shared" si="1"/>
        <v>0</v>
      </c>
      <c r="K12" s="39">
        <v>0</v>
      </c>
      <c r="L12" s="40">
        <v>0</v>
      </c>
      <c r="M12" s="40">
        <v>0</v>
      </c>
      <c r="N12" s="41">
        <f aca="true" t="shared" si="3" ref="N12:N25">K12+L12+M12</f>
        <v>0</v>
      </c>
      <c r="O12" s="93"/>
      <c r="P12" s="39">
        <v>0</v>
      </c>
      <c r="Q12" s="39">
        <f aca="true" t="shared" si="4" ref="Q12:Q25">O12+P12</f>
        <v>0</v>
      </c>
      <c r="R12" s="39">
        <v>0</v>
      </c>
      <c r="S12" s="39">
        <v>0</v>
      </c>
      <c r="T12" s="41">
        <f aca="true" t="shared" si="5" ref="T12:T25">Q12+R12+S12</f>
        <v>0</v>
      </c>
      <c r="U12" s="42">
        <f t="shared" si="2"/>
        <v>77924.20856616154</v>
      </c>
      <c r="X12" s="5"/>
    </row>
    <row r="13" spans="1:24" ht="15.75" customHeight="1">
      <c r="A13" s="37">
        <v>3</v>
      </c>
      <c r="B13" s="43" t="s">
        <v>11</v>
      </c>
      <c r="C13" s="39">
        <v>34837.9</v>
      </c>
      <c r="D13" s="40">
        <v>29392.27</v>
      </c>
      <c r="E13" s="40">
        <v>32041.53</v>
      </c>
      <c r="F13" s="41">
        <f t="shared" si="0"/>
        <v>96271.7</v>
      </c>
      <c r="G13" s="39">
        <v>32014.2</v>
      </c>
      <c r="H13" s="40">
        <v>44066.73</v>
      </c>
      <c r="I13" s="40">
        <v>33930.53</v>
      </c>
      <c r="J13" s="41">
        <f t="shared" si="1"/>
        <v>110011.46</v>
      </c>
      <c r="K13" s="40">
        <v>41616.32</v>
      </c>
      <c r="L13" s="40">
        <v>38217.38</v>
      </c>
      <c r="M13" s="40">
        <v>35033.32</v>
      </c>
      <c r="N13" s="41">
        <f t="shared" si="3"/>
        <v>114867.01999999999</v>
      </c>
      <c r="O13" s="93">
        <v>34.706811714547264</v>
      </c>
      <c r="P13" s="39">
        <v>39266.857377617096</v>
      </c>
      <c r="Q13" s="39">
        <f t="shared" si="4"/>
        <v>39301.56418933164</v>
      </c>
      <c r="R13" s="39">
        <v>39197.62976699485</v>
      </c>
      <c r="S13" s="39">
        <v>34347.45609729107</v>
      </c>
      <c r="T13" s="41">
        <f t="shared" si="5"/>
        <v>112846.65005361756</v>
      </c>
      <c r="U13" s="42">
        <f t="shared" si="2"/>
        <v>433996.83005361754</v>
      </c>
      <c r="X13" s="5"/>
    </row>
    <row r="14" spans="1:24" ht="15.75">
      <c r="A14" s="37">
        <v>4</v>
      </c>
      <c r="B14" s="38" t="s">
        <v>22</v>
      </c>
      <c r="C14" s="44">
        <v>46617.18</v>
      </c>
      <c r="D14" s="40">
        <v>42752.03</v>
      </c>
      <c r="E14" s="40">
        <v>38231.12</v>
      </c>
      <c r="F14" s="41">
        <f t="shared" si="0"/>
        <v>127600.32999999999</v>
      </c>
      <c r="G14" s="39">
        <v>46171.31</v>
      </c>
      <c r="H14" s="40">
        <v>42124.34</v>
      </c>
      <c r="I14" s="40">
        <v>35241.85</v>
      </c>
      <c r="J14" s="41">
        <f t="shared" si="1"/>
        <v>123537.5</v>
      </c>
      <c r="K14" s="40">
        <v>43452.9</v>
      </c>
      <c r="L14" s="40">
        <v>39479.37</v>
      </c>
      <c r="M14" s="40">
        <v>36419.97</v>
      </c>
      <c r="N14" s="41">
        <f t="shared" si="3"/>
        <v>119352.24</v>
      </c>
      <c r="O14" s="93">
        <v>37.87802523726225</v>
      </c>
      <c r="P14" s="39">
        <v>40632.96072001725</v>
      </c>
      <c r="Q14" s="39">
        <f t="shared" si="4"/>
        <v>40670.83874525451</v>
      </c>
      <c r="R14" s="39">
        <v>40569.64278347252</v>
      </c>
      <c r="S14" s="39">
        <v>35548.457463752035</v>
      </c>
      <c r="T14" s="41">
        <f t="shared" si="5"/>
        <v>116788.93899247906</v>
      </c>
      <c r="U14" s="42">
        <f t="shared" si="2"/>
        <v>487279.00899247907</v>
      </c>
      <c r="X14" s="5"/>
    </row>
    <row r="15" spans="1:24" ht="15.75">
      <c r="A15" s="37">
        <v>5</v>
      </c>
      <c r="B15" s="38" t="s">
        <v>20</v>
      </c>
      <c r="C15" s="39">
        <v>55000.34</v>
      </c>
      <c r="D15" s="40">
        <v>50404.11</v>
      </c>
      <c r="E15" s="40">
        <v>45149.52</v>
      </c>
      <c r="F15" s="41">
        <f t="shared" si="0"/>
        <v>150553.97</v>
      </c>
      <c r="G15" s="39">
        <v>57958.53</v>
      </c>
      <c r="H15" s="40">
        <v>64819.17</v>
      </c>
      <c r="I15" s="40">
        <v>54668.65</v>
      </c>
      <c r="J15" s="41">
        <f t="shared" si="1"/>
        <v>177446.35</v>
      </c>
      <c r="K15" s="40">
        <v>67062.02</v>
      </c>
      <c r="L15" s="40">
        <v>61539.84</v>
      </c>
      <c r="M15" s="40">
        <v>56048.83</v>
      </c>
      <c r="N15" s="41">
        <f t="shared" si="3"/>
        <v>184650.69</v>
      </c>
      <c r="O15" s="93">
        <v>55.51299019884777</v>
      </c>
      <c r="P15" s="39">
        <v>62920.439863479856</v>
      </c>
      <c r="Q15" s="39">
        <f t="shared" si="4"/>
        <v>62975.952853678704</v>
      </c>
      <c r="R15" s="39">
        <v>62778.30201282255</v>
      </c>
      <c r="S15" s="39">
        <v>55015.00704914634</v>
      </c>
      <c r="T15" s="41">
        <f t="shared" si="5"/>
        <v>180769.2619156476</v>
      </c>
      <c r="U15" s="42">
        <f t="shared" si="2"/>
        <v>693420.2719156477</v>
      </c>
      <c r="X15" s="5"/>
    </row>
    <row r="16" spans="1:24" ht="17.25" customHeight="1">
      <c r="A16" s="37">
        <v>6</v>
      </c>
      <c r="B16" s="45" t="s">
        <v>17</v>
      </c>
      <c r="C16" s="39">
        <v>44180.47</v>
      </c>
      <c r="D16" s="40">
        <v>41139.69</v>
      </c>
      <c r="E16" s="40">
        <v>36902.52</v>
      </c>
      <c r="F16" s="41">
        <f t="shared" si="0"/>
        <v>122222.68</v>
      </c>
      <c r="G16" s="39">
        <v>44445.78</v>
      </c>
      <c r="H16" s="40">
        <v>46172.48</v>
      </c>
      <c r="I16" s="40">
        <v>38747.23</v>
      </c>
      <c r="J16" s="41">
        <f t="shared" si="1"/>
        <v>129365.49000000002</v>
      </c>
      <c r="K16" s="40">
        <v>47202.75</v>
      </c>
      <c r="L16" s="40">
        <v>43886.62</v>
      </c>
      <c r="M16" s="40">
        <v>40431.25</v>
      </c>
      <c r="N16" s="41">
        <f t="shared" si="3"/>
        <v>131520.62</v>
      </c>
      <c r="O16" s="93">
        <v>40.52500169460469</v>
      </c>
      <c r="P16" s="39">
        <v>44947.09126843777</v>
      </c>
      <c r="Q16" s="39">
        <f t="shared" si="4"/>
        <v>44987.61627013237</v>
      </c>
      <c r="R16" s="39">
        <v>44868.11955763003</v>
      </c>
      <c r="S16" s="39">
        <v>39316.25948906403</v>
      </c>
      <c r="T16" s="41">
        <f t="shared" si="5"/>
        <v>129171.99531682643</v>
      </c>
      <c r="U16" s="42">
        <f t="shared" si="2"/>
        <v>512280.7853168265</v>
      </c>
      <c r="X16" s="5"/>
    </row>
    <row r="17" spans="1:24" ht="15.75">
      <c r="A17" s="37">
        <v>7</v>
      </c>
      <c r="B17" s="38" t="s">
        <v>12</v>
      </c>
      <c r="C17" s="44">
        <v>50599.15</v>
      </c>
      <c r="D17" s="40">
        <v>46883.88</v>
      </c>
      <c r="E17" s="40">
        <v>43154.35</v>
      </c>
      <c r="F17" s="41">
        <f t="shared" si="0"/>
        <v>140637.38</v>
      </c>
      <c r="G17" s="39">
        <v>51218.53</v>
      </c>
      <c r="H17" s="40">
        <v>52627.15</v>
      </c>
      <c r="I17" s="40">
        <v>44194.77</v>
      </c>
      <c r="J17" s="41">
        <f t="shared" si="1"/>
        <v>148040.44999999998</v>
      </c>
      <c r="K17" s="40">
        <v>53918.58</v>
      </c>
      <c r="L17" s="40">
        <v>48624.46</v>
      </c>
      <c r="M17" s="40">
        <v>46365.4</v>
      </c>
      <c r="N17" s="41">
        <f t="shared" si="3"/>
        <v>148908.44</v>
      </c>
      <c r="O17" s="93">
        <v>46.087799724681055</v>
      </c>
      <c r="P17" s="39">
        <v>50907.03664918475</v>
      </c>
      <c r="Q17" s="39">
        <f t="shared" si="4"/>
        <v>50953.12444890943</v>
      </c>
      <c r="R17" s="39">
        <v>50815.70910327195</v>
      </c>
      <c r="S17" s="39">
        <v>44528.192075224535</v>
      </c>
      <c r="T17" s="41">
        <f t="shared" si="5"/>
        <v>146297.0256274059</v>
      </c>
      <c r="U17" s="42">
        <f t="shared" si="2"/>
        <v>583883.2956274059</v>
      </c>
      <c r="X17" s="5"/>
    </row>
    <row r="18" spans="1:24" ht="15.75">
      <c r="A18" s="37">
        <v>8</v>
      </c>
      <c r="B18" s="38" t="s">
        <v>13</v>
      </c>
      <c r="C18" s="44">
        <v>47136.71599273848</v>
      </c>
      <c r="D18" s="40">
        <v>48304.31</v>
      </c>
      <c r="E18" s="40">
        <v>46392.6</v>
      </c>
      <c r="F18" s="41">
        <f t="shared" si="0"/>
        <v>141833.62599273847</v>
      </c>
      <c r="G18" s="39">
        <v>47151.01</v>
      </c>
      <c r="H18" s="40">
        <v>53759.61</v>
      </c>
      <c r="I18" s="40">
        <v>50325.82</v>
      </c>
      <c r="J18" s="41">
        <f t="shared" si="1"/>
        <v>151236.44</v>
      </c>
      <c r="K18" s="40">
        <v>50655.33</v>
      </c>
      <c r="L18" s="40">
        <v>50302.46</v>
      </c>
      <c r="M18" s="40">
        <v>51477.67</v>
      </c>
      <c r="N18" s="41">
        <f t="shared" si="3"/>
        <v>152435.46000000002</v>
      </c>
      <c r="O18" s="93">
        <v>47.978179434522296</v>
      </c>
      <c r="P18" s="39">
        <v>54109.44019615488</v>
      </c>
      <c r="Q18" s="39">
        <f t="shared" si="4"/>
        <v>54157.418375589405</v>
      </c>
      <c r="R18" s="39">
        <v>54016.024925831865</v>
      </c>
      <c r="S18" s="39">
        <v>47117.04361339088</v>
      </c>
      <c r="T18" s="41">
        <f t="shared" si="5"/>
        <v>155290.48691481215</v>
      </c>
      <c r="U18" s="42">
        <f t="shared" si="2"/>
        <v>600796.0129075507</v>
      </c>
      <c r="X18" s="5"/>
    </row>
    <row r="19" spans="1:24" ht="15.75">
      <c r="A19" s="37">
        <v>9</v>
      </c>
      <c r="B19" s="38" t="s">
        <v>37</v>
      </c>
      <c r="C19" s="44">
        <v>25575.20667589119</v>
      </c>
      <c r="D19" s="40">
        <v>25583.44</v>
      </c>
      <c r="E19" s="40">
        <v>25772.98</v>
      </c>
      <c r="F19" s="41">
        <f t="shared" si="0"/>
        <v>76931.62667589118</v>
      </c>
      <c r="G19" s="39">
        <v>25360.91</v>
      </c>
      <c r="H19" s="40">
        <v>26193.32</v>
      </c>
      <c r="I19" s="40">
        <v>26388.77</v>
      </c>
      <c r="J19" s="41">
        <f t="shared" si="1"/>
        <v>77943</v>
      </c>
      <c r="K19" s="40">
        <v>26507.28</v>
      </c>
      <c r="L19" s="40">
        <v>26296.49</v>
      </c>
      <c r="M19" s="40">
        <v>26925.24</v>
      </c>
      <c r="N19" s="41">
        <f t="shared" si="3"/>
        <v>79729.01000000001</v>
      </c>
      <c r="O19" s="93">
        <v>0</v>
      </c>
      <c r="P19" s="39">
        <v>27386.20853793339</v>
      </c>
      <c r="Q19" s="39">
        <f t="shared" si="4"/>
        <v>27386.20853793339</v>
      </c>
      <c r="R19" s="39">
        <v>27331.092821444512</v>
      </c>
      <c r="S19" s="39">
        <v>23950.263491914382</v>
      </c>
      <c r="T19" s="41">
        <f t="shared" si="5"/>
        <v>78667.56485129229</v>
      </c>
      <c r="U19" s="42">
        <f t="shared" si="2"/>
        <v>313271.20152718347</v>
      </c>
      <c r="X19" s="5"/>
    </row>
    <row r="20" spans="1:24" ht="15.75">
      <c r="A20" s="37">
        <v>10</v>
      </c>
      <c r="B20" s="38" t="s">
        <v>18</v>
      </c>
      <c r="C20" s="39">
        <v>34255.77758160593</v>
      </c>
      <c r="D20" s="40">
        <v>33919.56</v>
      </c>
      <c r="E20" s="40">
        <v>33733.91</v>
      </c>
      <c r="F20" s="41">
        <f t="shared" si="0"/>
        <v>101909.24758160593</v>
      </c>
      <c r="G20" s="39">
        <v>33697.09</v>
      </c>
      <c r="H20" s="40">
        <v>37817.78</v>
      </c>
      <c r="I20" s="40">
        <v>35369.97</v>
      </c>
      <c r="J20" s="41">
        <f t="shared" si="1"/>
        <v>106884.84</v>
      </c>
      <c r="K20" s="40">
        <v>38083.62</v>
      </c>
      <c r="L20" s="40">
        <v>33463.78</v>
      </c>
      <c r="M20" s="40">
        <v>36253.67</v>
      </c>
      <c r="N20" s="41">
        <f t="shared" si="3"/>
        <v>107801.06999999999</v>
      </c>
      <c r="O20" s="93">
        <v>32.5769430799907</v>
      </c>
      <c r="P20" s="39">
        <v>35173.46718237513</v>
      </c>
      <c r="Q20" s="39">
        <f t="shared" si="4"/>
        <v>35206.04412545512</v>
      </c>
      <c r="R20" s="39">
        <v>36246.56584685047</v>
      </c>
      <c r="S20" s="39">
        <v>31806.765319242404</v>
      </c>
      <c r="T20" s="41">
        <f t="shared" si="5"/>
        <v>103259.375291548</v>
      </c>
      <c r="U20" s="42">
        <f t="shared" si="2"/>
        <v>419854.5328731539</v>
      </c>
      <c r="X20" s="5"/>
    </row>
    <row r="21" spans="1:24" ht="15.75">
      <c r="A21" s="37">
        <v>11</v>
      </c>
      <c r="B21" s="38" t="s">
        <v>14</v>
      </c>
      <c r="C21" s="39">
        <v>38931.08</v>
      </c>
      <c r="D21" s="40">
        <v>40841.04</v>
      </c>
      <c r="E21" s="40">
        <v>34308.05</v>
      </c>
      <c r="F21" s="41">
        <f t="shared" si="0"/>
        <v>114080.17</v>
      </c>
      <c r="G21" s="39">
        <v>41081.51</v>
      </c>
      <c r="H21" s="40">
        <v>36020.05</v>
      </c>
      <c r="I21" s="44">
        <v>30189.75</v>
      </c>
      <c r="J21" s="41">
        <f t="shared" si="1"/>
        <v>107291.31</v>
      </c>
      <c r="K21" s="44">
        <v>37013.32</v>
      </c>
      <c r="L21" s="40">
        <v>33587.31</v>
      </c>
      <c r="M21" s="40">
        <v>31255.19</v>
      </c>
      <c r="N21" s="41">
        <f t="shared" si="3"/>
        <v>101855.82</v>
      </c>
      <c r="O21" s="93">
        <v>0</v>
      </c>
      <c r="P21" s="39">
        <v>34705.05485559863</v>
      </c>
      <c r="Q21" s="39">
        <f t="shared" si="4"/>
        <v>34705.05485559863</v>
      </c>
      <c r="R21" s="39">
        <v>34636.49681396053</v>
      </c>
      <c r="S21" s="39">
        <v>30351.80369532272</v>
      </c>
      <c r="T21" s="41">
        <f t="shared" si="5"/>
        <v>99693.35536488189</v>
      </c>
      <c r="U21" s="42">
        <f t="shared" si="2"/>
        <v>422920.65536488185</v>
      </c>
      <c r="X21" s="5"/>
    </row>
    <row r="22" spans="1:24" ht="15.75">
      <c r="A22" s="37">
        <v>12</v>
      </c>
      <c r="B22" s="38" t="s">
        <v>15</v>
      </c>
      <c r="C22" s="39">
        <v>51756.74</v>
      </c>
      <c r="D22" s="40">
        <v>47507.76</v>
      </c>
      <c r="E22" s="40">
        <v>42460.51</v>
      </c>
      <c r="F22" s="41">
        <f t="shared" si="0"/>
        <v>141725.01</v>
      </c>
      <c r="G22" s="39">
        <v>47096.6</v>
      </c>
      <c r="H22" s="40">
        <v>54710.37</v>
      </c>
      <c r="I22" s="40">
        <v>42117.21</v>
      </c>
      <c r="J22" s="41">
        <f t="shared" si="1"/>
        <v>143924.18</v>
      </c>
      <c r="K22" s="40">
        <v>51710.31</v>
      </c>
      <c r="L22" s="40">
        <v>47497.22</v>
      </c>
      <c r="M22" s="40">
        <v>43226.93</v>
      </c>
      <c r="N22" s="41">
        <f t="shared" si="3"/>
        <v>142434.46</v>
      </c>
      <c r="O22" s="93">
        <v>44.48662309981748</v>
      </c>
      <c r="P22" s="39">
        <v>48505.10314272558</v>
      </c>
      <c r="Q22" s="39">
        <f t="shared" si="4"/>
        <v>48549.589765825396</v>
      </c>
      <c r="R22" s="39">
        <v>48417.40416164925</v>
      </c>
      <c r="S22" s="39">
        <v>42426.73537255105</v>
      </c>
      <c r="T22" s="41">
        <f t="shared" si="5"/>
        <v>139393.72930002568</v>
      </c>
      <c r="U22" s="42">
        <f t="shared" si="2"/>
        <v>567477.3793000258</v>
      </c>
      <c r="X22" s="5"/>
    </row>
    <row r="23" spans="1:24" ht="15.75">
      <c r="A23" s="37">
        <v>13</v>
      </c>
      <c r="B23" s="38" t="s">
        <v>16</v>
      </c>
      <c r="C23" s="44">
        <v>34061.15104060383</v>
      </c>
      <c r="D23" s="40">
        <v>37543.23</v>
      </c>
      <c r="E23" s="40">
        <v>36698.24</v>
      </c>
      <c r="F23" s="41">
        <f t="shared" si="0"/>
        <v>108302.62104060382</v>
      </c>
      <c r="G23" s="39">
        <v>37382.06</v>
      </c>
      <c r="H23" s="40">
        <v>41009.78</v>
      </c>
      <c r="I23" s="40">
        <v>33764.23</v>
      </c>
      <c r="J23" s="41">
        <f t="shared" si="1"/>
        <v>112156.07</v>
      </c>
      <c r="K23" s="40">
        <v>41048.31</v>
      </c>
      <c r="L23" s="40">
        <v>37882.4</v>
      </c>
      <c r="M23" s="40">
        <v>34839.88</v>
      </c>
      <c r="N23" s="41">
        <f t="shared" si="3"/>
        <v>113770.59</v>
      </c>
      <c r="O23" s="93">
        <v>35.197173694304226</v>
      </c>
      <c r="P23" s="39">
        <v>38872.5727604523</v>
      </c>
      <c r="Q23" s="39">
        <f t="shared" si="4"/>
        <v>38907.7699341466</v>
      </c>
      <c r="R23" s="39">
        <v>38795.488111300205</v>
      </c>
      <c r="S23" s="39">
        <v>33996.35269266111</v>
      </c>
      <c r="T23" s="41">
        <f t="shared" si="5"/>
        <v>111699.6107381079</v>
      </c>
      <c r="U23" s="42">
        <f t="shared" si="2"/>
        <v>445928.8917787117</v>
      </c>
      <c r="X23" s="5"/>
    </row>
    <row r="24" spans="1:24" ht="15.75">
      <c r="A24" s="37">
        <v>14</v>
      </c>
      <c r="B24" s="38" t="s">
        <v>21</v>
      </c>
      <c r="C24" s="39">
        <v>32302.466054322806</v>
      </c>
      <c r="D24" s="40">
        <v>32595.78</v>
      </c>
      <c r="E24" s="40">
        <v>32259.92</v>
      </c>
      <c r="F24" s="41">
        <f t="shared" si="0"/>
        <v>97158.1660543228</v>
      </c>
      <c r="G24" s="39">
        <v>31097.03</v>
      </c>
      <c r="H24" s="40">
        <v>37245.33</v>
      </c>
      <c r="I24" s="40">
        <v>36878.29</v>
      </c>
      <c r="J24" s="41">
        <f t="shared" si="1"/>
        <v>105220.65</v>
      </c>
      <c r="K24" s="40">
        <v>31853.15</v>
      </c>
      <c r="L24" s="40">
        <v>28477.71</v>
      </c>
      <c r="M24" s="40">
        <v>37243</v>
      </c>
      <c r="N24" s="41">
        <f t="shared" si="3"/>
        <v>97573.86</v>
      </c>
      <c r="O24" s="93">
        <v>33.33027540591544</v>
      </c>
      <c r="P24" s="39">
        <v>38649.471252072835</v>
      </c>
      <c r="Q24" s="39">
        <f t="shared" si="4"/>
        <v>38682.801527478754</v>
      </c>
      <c r="R24" s="39">
        <v>38564.465102780596</v>
      </c>
      <c r="S24" s="39">
        <v>33795.158844038524</v>
      </c>
      <c r="T24" s="41">
        <f t="shared" si="5"/>
        <v>111042.42547429787</v>
      </c>
      <c r="U24" s="42">
        <f t="shared" si="2"/>
        <v>410995.1015286207</v>
      </c>
      <c r="X24" s="5"/>
    </row>
    <row r="25" spans="1:24" ht="15.75">
      <c r="A25" s="37">
        <v>15</v>
      </c>
      <c r="B25" s="38" t="s">
        <v>38</v>
      </c>
      <c r="C25" s="44">
        <v>31887.890487518736</v>
      </c>
      <c r="D25" s="40">
        <v>32131.87</v>
      </c>
      <c r="E25" s="40">
        <v>32208.74</v>
      </c>
      <c r="F25" s="41">
        <f t="shared" si="0"/>
        <v>96228.50048751874</v>
      </c>
      <c r="G25" s="39">
        <v>29558.83</v>
      </c>
      <c r="H25" s="40">
        <v>31803.47</v>
      </c>
      <c r="I25" s="40">
        <v>30144.12</v>
      </c>
      <c r="J25" s="41">
        <f t="shared" si="1"/>
        <v>91506.42</v>
      </c>
      <c r="K25" s="40">
        <v>31719.43</v>
      </c>
      <c r="L25" s="40">
        <v>28324.24</v>
      </c>
      <c r="M25" s="40">
        <v>31816.13</v>
      </c>
      <c r="N25" s="41">
        <f t="shared" si="3"/>
        <v>91859.8</v>
      </c>
      <c r="O25" s="93">
        <v>29.67658875211612</v>
      </c>
      <c r="P25" s="39">
        <v>33021.24202226901</v>
      </c>
      <c r="Q25" s="39">
        <f t="shared" si="4"/>
        <v>33050.91861102113</v>
      </c>
      <c r="R25" s="39">
        <v>32951.186807747115</v>
      </c>
      <c r="S25" s="39">
        <v>28875.69558726924</v>
      </c>
      <c r="T25" s="41">
        <f t="shared" si="5"/>
        <v>94877.80100603748</v>
      </c>
      <c r="U25" s="42">
        <f t="shared" si="2"/>
        <v>374472.5214935562</v>
      </c>
      <c r="W25" s="5"/>
      <c r="X25" s="5"/>
    </row>
    <row r="26" spans="1:24" ht="31.5">
      <c r="A26" s="46"/>
      <c r="B26" s="47" t="s">
        <v>23</v>
      </c>
      <c r="C26" s="48">
        <f aca="true" t="shared" si="6" ref="C26:U26">SUM(C11:C25)</f>
        <v>603428.6763988425</v>
      </c>
      <c r="D26" s="48">
        <f t="shared" si="6"/>
        <v>584037.36</v>
      </c>
      <c r="E26" s="48">
        <f t="shared" si="6"/>
        <v>544153.46</v>
      </c>
      <c r="F26" s="48">
        <f t="shared" si="6"/>
        <v>1731619.4963988427</v>
      </c>
      <c r="G26" s="48">
        <f t="shared" si="6"/>
        <v>574796.2899999999</v>
      </c>
      <c r="H26" s="48">
        <f t="shared" si="6"/>
        <v>620633.9599999998</v>
      </c>
      <c r="I26" s="48">
        <f t="shared" si="6"/>
        <v>536476.61</v>
      </c>
      <c r="J26" s="48">
        <f t="shared" si="6"/>
        <v>1731906.8599999999</v>
      </c>
      <c r="K26" s="48">
        <f t="shared" si="6"/>
        <v>616120.2200000002</v>
      </c>
      <c r="L26" s="48">
        <f t="shared" si="6"/>
        <v>566775.3200000001</v>
      </c>
      <c r="M26" s="48">
        <f t="shared" si="6"/>
        <v>553294.19</v>
      </c>
      <c r="N26" s="48">
        <f t="shared" si="6"/>
        <v>1736189.7300000002</v>
      </c>
      <c r="O26" s="48">
        <f t="shared" si="6"/>
        <v>483.9100000000002</v>
      </c>
      <c r="P26" s="48">
        <f t="shared" si="6"/>
        <v>600000.0000000001</v>
      </c>
      <c r="Q26" s="48">
        <f t="shared" si="6"/>
        <v>600483.91</v>
      </c>
      <c r="R26" s="48">
        <f t="shared" si="6"/>
        <v>600000</v>
      </c>
      <c r="S26" s="48">
        <f t="shared" si="6"/>
        <v>525600</v>
      </c>
      <c r="T26" s="48">
        <f t="shared" si="6"/>
        <v>1726083.9100000001</v>
      </c>
      <c r="U26" s="48">
        <f t="shared" si="6"/>
        <v>6925799.996398842</v>
      </c>
      <c r="X26" s="5"/>
    </row>
    <row r="27" spans="1:24" ht="15.75">
      <c r="A27" s="50"/>
      <c r="B27" s="51"/>
      <c r="C27" s="52"/>
      <c r="D27" s="52"/>
      <c r="E27" s="52"/>
      <c r="F27" s="52"/>
      <c r="X27" s="5"/>
    </row>
    <row r="28" spans="1:24" ht="15.75">
      <c r="A28" s="50"/>
      <c r="B28" s="51"/>
      <c r="C28" s="52"/>
      <c r="D28" s="52"/>
      <c r="E28" s="52"/>
      <c r="F28" s="52"/>
      <c r="X28" s="5"/>
    </row>
    <row r="29" spans="1:24" ht="15.75">
      <c r="A29" s="50"/>
      <c r="B29" s="51"/>
      <c r="C29" s="52"/>
      <c r="D29" s="52"/>
      <c r="E29" s="52"/>
      <c r="F29" s="52"/>
      <c r="H29" s="5"/>
      <c r="X29" s="5"/>
    </row>
    <row r="30" spans="1:24" ht="17.25" customHeight="1">
      <c r="A30" s="7"/>
      <c r="B30" s="7"/>
      <c r="C30" s="7"/>
      <c r="D30" s="7"/>
      <c r="E30" s="53"/>
      <c r="F30" s="54"/>
      <c r="X30" s="5"/>
    </row>
    <row r="31" spans="1:24" ht="15.75" thickBot="1">
      <c r="A31" s="16" t="s">
        <v>24</v>
      </c>
      <c r="B31" s="55"/>
      <c r="C31" s="56"/>
      <c r="D31" s="56"/>
      <c r="E31" s="56"/>
      <c r="F31" s="57"/>
      <c r="X31" s="5"/>
    </row>
    <row r="32" spans="1:24" ht="15" customHeight="1">
      <c r="A32" s="58" t="s">
        <v>4</v>
      </c>
      <c r="B32" s="104" t="s">
        <v>25</v>
      </c>
      <c r="C32" s="59"/>
      <c r="D32" s="107" t="s">
        <v>47</v>
      </c>
      <c r="E32" s="107" t="s">
        <v>48</v>
      </c>
      <c r="F32" s="60"/>
      <c r="G32" s="94" t="s">
        <v>49</v>
      </c>
      <c r="H32" s="110" t="s">
        <v>50</v>
      </c>
      <c r="I32" s="94" t="s">
        <v>51</v>
      </c>
      <c r="J32" s="22"/>
      <c r="K32" s="94" t="s">
        <v>52</v>
      </c>
      <c r="L32" s="94" t="s">
        <v>53</v>
      </c>
      <c r="M32" s="97" t="s">
        <v>54</v>
      </c>
      <c r="N32" s="22"/>
      <c r="O32" s="97" t="s">
        <v>55</v>
      </c>
      <c r="P32" s="20"/>
      <c r="Q32" s="94" t="s">
        <v>56</v>
      </c>
      <c r="R32" s="20"/>
      <c r="S32" s="21"/>
      <c r="T32" s="22"/>
      <c r="U32" s="23"/>
      <c r="X32" s="5"/>
    </row>
    <row r="33" spans="1:24" ht="15">
      <c r="A33" s="61"/>
      <c r="B33" s="105"/>
      <c r="C33" s="87" t="s">
        <v>6</v>
      </c>
      <c r="D33" s="108"/>
      <c r="E33" s="108"/>
      <c r="F33" s="27" t="s">
        <v>40</v>
      </c>
      <c r="G33" s="95"/>
      <c r="H33" s="111"/>
      <c r="I33" s="95"/>
      <c r="J33" s="27" t="s">
        <v>41</v>
      </c>
      <c r="K33" s="95"/>
      <c r="L33" s="95"/>
      <c r="M33" s="98"/>
      <c r="N33" s="27" t="s">
        <v>42</v>
      </c>
      <c r="O33" s="98"/>
      <c r="P33" s="25" t="s">
        <v>7</v>
      </c>
      <c r="Q33" s="95"/>
      <c r="R33" s="25" t="s">
        <v>8</v>
      </c>
      <c r="S33" s="26" t="s">
        <v>9</v>
      </c>
      <c r="T33" s="27" t="s">
        <v>43</v>
      </c>
      <c r="U33" s="28" t="s">
        <v>44</v>
      </c>
      <c r="X33" s="5"/>
    </row>
    <row r="34" spans="1:24" ht="30.75" thickBot="1">
      <c r="A34" s="61"/>
      <c r="B34" s="106"/>
      <c r="C34" s="88" t="s">
        <v>46</v>
      </c>
      <c r="D34" s="109"/>
      <c r="E34" s="109"/>
      <c r="F34" s="31"/>
      <c r="G34" s="96"/>
      <c r="H34" s="112"/>
      <c r="I34" s="96"/>
      <c r="J34" s="31"/>
      <c r="K34" s="96"/>
      <c r="L34" s="96"/>
      <c r="M34" s="99"/>
      <c r="N34" s="31"/>
      <c r="O34" s="99"/>
      <c r="P34" s="30">
        <v>2022</v>
      </c>
      <c r="Q34" s="96"/>
      <c r="R34" s="30">
        <v>2022</v>
      </c>
      <c r="S34" s="30">
        <v>2022</v>
      </c>
      <c r="T34" s="31"/>
      <c r="U34" s="32"/>
      <c r="X34" s="5"/>
    </row>
    <row r="35" spans="1:24" ht="15">
      <c r="A35" s="33">
        <v>0</v>
      </c>
      <c r="B35" s="19">
        <v>1</v>
      </c>
      <c r="C35" s="34">
        <v>2</v>
      </c>
      <c r="D35" s="19">
        <v>3</v>
      </c>
      <c r="E35" s="34">
        <v>4</v>
      </c>
      <c r="F35" s="19">
        <v>5</v>
      </c>
      <c r="G35" s="34">
        <v>6</v>
      </c>
      <c r="H35" s="19">
        <v>7</v>
      </c>
      <c r="I35" s="34">
        <v>8</v>
      </c>
      <c r="J35" s="19">
        <v>9</v>
      </c>
      <c r="K35" s="34">
        <v>10</v>
      </c>
      <c r="L35" s="19">
        <v>11</v>
      </c>
      <c r="M35" s="90"/>
      <c r="N35" s="34">
        <v>16</v>
      </c>
      <c r="O35" s="92"/>
      <c r="P35" s="19">
        <v>17</v>
      </c>
      <c r="Q35" s="90"/>
      <c r="R35" s="34">
        <v>18</v>
      </c>
      <c r="S35" s="19">
        <v>19</v>
      </c>
      <c r="T35" s="19">
        <v>20</v>
      </c>
      <c r="U35" s="34">
        <v>21</v>
      </c>
      <c r="X35" s="5"/>
    </row>
    <row r="36" spans="1:30" ht="15.75">
      <c r="A36" s="62">
        <v>1</v>
      </c>
      <c r="B36" s="81" t="s">
        <v>26</v>
      </c>
      <c r="C36" s="63">
        <v>7500.001279351534</v>
      </c>
      <c r="D36" s="64">
        <v>7560</v>
      </c>
      <c r="E36" s="65">
        <v>7860</v>
      </c>
      <c r="F36" s="41">
        <f>C36+D36+E36</f>
        <v>22920.001279351534</v>
      </c>
      <c r="G36" s="44">
        <v>7860</v>
      </c>
      <c r="H36" s="65">
        <v>8160</v>
      </c>
      <c r="I36" s="65">
        <v>4800</v>
      </c>
      <c r="J36" s="41">
        <f>G36+H36+I36</f>
        <v>20820</v>
      </c>
      <c r="K36" s="65">
        <v>8160</v>
      </c>
      <c r="L36" s="65">
        <v>8040</v>
      </c>
      <c r="M36" s="65">
        <v>7920</v>
      </c>
      <c r="N36" s="41">
        <f>K36+L36+M36</f>
        <v>24120</v>
      </c>
      <c r="O36" s="93">
        <v>0</v>
      </c>
      <c r="P36" s="63">
        <v>8169.16</v>
      </c>
      <c r="Q36" s="63">
        <f>O36+P36</f>
        <v>8169.16</v>
      </c>
      <c r="R36" s="63">
        <v>8069.7721523514065</v>
      </c>
      <c r="S36" s="63">
        <v>7121.7684869974955</v>
      </c>
      <c r="T36" s="41">
        <f>Q36+R36+S36</f>
        <v>23360.700639348903</v>
      </c>
      <c r="U36" s="42">
        <f>F36+J36+N36+T36</f>
        <v>91220.70191870043</v>
      </c>
      <c r="X36" s="5"/>
      <c r="Y36" s="5"/>
      <c r="AD36" s="5"/>
    </row>
    <row r="37" spans="1:30" ht="15.75">
      <c r="A37" s="49">
        <v>2</v>
      </c>
      <c r="B37" s="82" t="s">
        <v>27</v>
      </c>
      <c r="C37" s="63">
        <v>4020.000829737711</v>
      </c>
      <c r="D37" s="64">
        <v>4920</v>
      </c>
      <c r="E37" s="65">
        <v>4860</v>
      </c>
      <c r="F37" s="41">
        <f>C37+D37+E37</f>
        <v>13800.00082973771</v>
      </c>
      <c r="G37" s="63">
        <v>4200</v>
      </c>
      <c r="H37" s="65">
        <v>4560</v>
      </c>
      <c r="I37" s="65">
        <v>4500</v>
      </c>
      <c r="J37" s="41">
        <f>G37+H37+I37</f>
        <v>13260</v>
      </c>
      <c r="K37" s="65">
        <v>4440</v>
      </c>
      <c r="L37" s="65">
        <v>3960</v>
      </c>
      <c r="M37" s="65">
        <v>3960</v>
      </c>
      <c r="N37" s="41">
        <f>K37+L37+M37</f>
        <v>12360</v>
      </c>
      <c r="O37" s="93">
        <v>376.06385386037806</v>
      </c>
      <c r="P37" s="63">
        <v>3962.909760372281</v>
      </c>
      <c r="Q37" s="63">
        <f>O37+P37</f>
        <v>4338.973614232659</v>
      </c>
      <c r="R37" s="63">
        <v>3914.6979802896185</v>
      </c>
      <c r="S37" s="63">
        <v>3454.8153511392106</v>
      </c>
      <c r="T37" s="41">
        <f>Q37+R37+S37</f>
        <v>11708.486945661489</v>
      </c>
      <c r="U37" s="42">
        <f>F37+J37+N37+T37</f>
        <v>51128.4877753992</v>
      </c>
      <c r="X37" s="5"/>
      <c r="Y37" s="5"/>
      <c r="AD37" s="5"/>
    </row>
    <row r="38" spans="1:30" ht="15.75">
      <c r="A38" s="49">
        <v>3</v>
      </c>
      <c r="B38" s="82" t="s">
        <v>28</v>
      </c>
      <c r="C38" s="63">
        <v>1019.9998976964785</v>
      </c>
      <c r="D38" s="64">
        <v>1020</v>
      </c>
      <c r="E38" s="63">
        <v>1320</v>
      </c>
      <c r="F38" s="41">
        <f>C38+D38+E38</f>
        <v>3359.9998976964785</v>
      </c>
      <c r="G38" s="63">
        <v>720</v>
      </c>
      <c r="H38" s="65">
        <v>1800</v>
      </c>
      <c r="I38" s="63">
        <v>1380</v>
      </c>
      <c r="J38" s="41">
        <f>G38+H38+I38</f>
        <v>3900</v>
      </c>
      <c r="K38" s="63">
        <v>1080</v>
      </c>
      <c r="L38" s="63">
        <v>540</v>
      </c>
      <c r="M38" s="65">
        <v>780</v>
      </c>
      <c r="N38" s="41">
        <f>K38+L38+M38</f>
        <v>2400</v>
      </c>
      <c r="O38" s="93">
        <v>0</v>
      </c>
      <c r="P38" s="63">
        <v>2438.2323736185244</v>
      </c>
      <c r="Q38" s="63">
        <f>O38+P38</f>
        <v>2438.2323736185244</v>
      </c>
      <c r="R38" s="63">
        <v>2408.569441557139</v>
      </c>
      <c r="S38" s="63">
        <v>2125.6206028851248</v>
      </c>
      <c r="T38" s="41">
        <f>Q38+R38+S38</f>
        <v>6972.422418060788</v>
      </c>
      <c r="U38" s="42">
        <f>F38+J38+N38+T38</f>
        <v>16632.422315757267</v>
      </c>
      <c r="X38" s="5"/>
      <c r="Y38" s="5"/>
      <c r="AD38" s="5"/>
    </row>
    <row r="39" spans="1:30" ht="15.75">
      <c r="A39" s="62">
        <v>4</v>
      </c>
      <c r="B39" s="82" t="s">
        <v>29</v>
      </c>
      <c r="C39" s="63">
        <v>3674.9978436217602</v>
      </c>
      <c r="D39" s="64">
        <v>4450</v>
      </c>
      <c r="E39" s="63">
        <v>3850</v>
      </c>
      <c r="F39" s="41">
        <f>C39+D39+E39</f>
        <v>11974.99784362176</v>
      </c>
      <c r="G39" s="63">
        <v>0</v>
      </c>
      <c r="H39" s="65">
        <v>0</v>
      </c>
      <c r="I39" s="63">
        <v>0</v>
      </c>
      <c r="J39" s="41">
        <f>G39+H39+I39</f>
        <v>0</v>
      </c>
      <c r="K39" s="63">
        <v>0</v>
      </c>
      <c r="L39" s="63">
        <v>0</v>
      </c>
      <c r="M39" s="65">
        <v>0</v>
      </c>
      <c r="N39" s="41">
        <f>K39+L39+M39</f>
        <v>0</v>
      </c>
      <c r="O39" s="93">
        <v>0</v>
      </c>
      <c r="P39" s="63">
        <v>0</v>
      </c>
      <c r="Q39" s="63">
        <f>O39+P39</f>
        <v>0</v>
      </c>
      <c r="R39" s="63">
        <v>0</v>
      </c>
      <c r="S39" s="63">
        <v>0</v>
      </c>
      <c r="T39" s="41">
        <f>Q39+R39+S39</f>
        <v>0</v>
      </c>
      <c r="U39" s="42">
        <f>F39+J39+N39+T39</f>
        <v>11974.99784362176</v>
      </c>
      <c r="X39" s="5"/>
      <c r="Y39" s="5"/>
      <c r="AD39" s="5"/>
    </row>
    <row r="40" spans="1:30" ht="15.75">
      <c r="A40" s="62">
        <v>5</v>
      </c>
      <c r="B40" s="82" t="s">
        <v>39</v>
      </c>
      <c r="C40" s="63">
        <v>7860.005087181</v>
      </c>
      <c r="D40" s="64">
        <v>10595</v>
      </c>
      <c r="E40" s="63">
        <v>11320</v>
      </c>
      <c r="F40" s="41">
        <f>C40+D40+E40</f>
        <v>29775.005087181</v>
      </c>
      <c r="G40" s="63">
        <v>8335</v>
      </c>
      <c r="H40" s="65">
        <v>12860</v>
      </c>
      <c r="I40" s="63">
        <v>8510</v>
      </c>
      <c r="J40" s="41">
        <f>G40+H40+I40</f>
        <v>29705</v>
      </c>
      <c r="K40" s="63">
        <v>9330</v>
      </c>
      <c r="L40" s="63">
        <v>8100</v>
      </c>
      <c r="M40" s="65">
        <v>12130</v>
      </c>
      <c r="N40" s="41">
        <f>K40+L40+M40</f>
        <v>29560</v>
      </c>
      <c r="O40" s="93">
        <v>0</v>
      </c>
      <c r="P40" s="63">
        <v>12940.63848593145</v>
      </c>
      <c r="Q40" s="63">
        <f>O40+P40</f>
        <v>12940.63848593145</v>
      </c>
      <c r="R40" s="63">
        <v>12783.205878443976</v>
      </c>
      <c r="S40" s="63">
        <v>11281.487391360373</v>
      </c>
      <c r="T40" s="41">
        <f>Q40+R40+S40</f>
        <v>37005.331755735795</v>
      </c>
      <c r="U40" s="42">
        <f>F40+J40+N40+T40</f>
        <v>126045.33684291679</v>
      </c>
      <c r="X40" s="5"/>
      <c r="Y40" s="5"/>
      <c r="AD40" s="5"/>
    </row>
    <row r="41" spans="1:24" ht="25.5">
      <c r="A41" s="49"/>
      <c r="B41" s="67" t="s">
        <v>30</v>
      </c>
      <c r="C41" s="68">
        <f aca="true" t="shared" si="7" ref="C41:U41">SUM(C36:C40)</f>
        <v>24075.004937588485</v>
      </c>
      <c r="D41" s="68">
        <f t="shared" si="7"/>
        <v>28545</v>
      </c>
      <c r="E41" s="68">
        <f t="shared" si="7"/>
        <v>29210</v>
      </c>
      <c r="F41" s="68">
        <f t="shared" si="7"/>
        <v>81830.00493758847</v>
      </c>
      <c r="G41" s="68">
        <f t="shared" si="7"/>
        <v>21115</v>
      </c>
      <c r="H41" s="68">
        <f t="shared" si="7"/>
        <v>27380</v>
      </c>
      <c r="I41" s="68">
        <f t="shared" si="7"/>
        <v>19190</v>
      </c>
      <c r="J41" s="68">
        <f t="shared" si="7"/>
        <v>67685</v>
      </c>
      <c r="K41" s="68">
        <f t="shared" si="7"/>
        <v>23010</v>
      </c>
      <c r="L41" s="68">
        <f t="shared" si="7"/>
        <v>20640</v>
      </c>
      <c r="M41" s="68">
        <f t="shared" si="7"/>
        <v>24790</v>
      </c>
      <c r="N41" s="68">
        <f t="shared" si="7"/>
        <v>68440</v>
      </c>
      <c r="O41" s="68">
        <f t="shared" si="7"/>
        <v>376.06385386037806</v>
      </c>
      <c r="P41" s="68">
        <f t="shared" si="7"/>
        <v>27510.940619922254</v>
      </c>
      <c r="Q41" s="68">
        <f t="shared" si="7"/>
        <v>27887.004473782632</v>
      </c>
      <c r="R41" s="68">
        <f t="shared" si="7"/>
        <v>27176.24545264214</v>
      </c>
      <c r="S41" s="68">
        <f t="shared" si="7"/>
        <v>23983.691832382203</v>
      </c>
      <c r="T41" s="68">
        <f t="shared" si="7"/>
        <v>79046.94175880696</v>
      </c>
      <c r="U41" s="68">
        <f t="shared" si="7"/>
        <v>297001.9466963954</v>
      </c>
      <c r="X41" s="5"/>
    </row>
    <row r="42" spans="1:30" ht="39" customHeight="1">
      <c r="A42" s="49">
        <v>1</v>
      </c>
      <c r="B42" s="83" t="s">
        <v>36</v>
      </c>
      <c r="C42" s="70">
        <v>1859.999722319013</v>
      </c>
      <c r="D42" s="65">
        <v>3780</v>
      </c>
      <c r="E42" s="65">
        <v>4140</v>
      </c>
      <c r="F42" s="41">
        <f aca="true" t="shared" si="8" ref="F42:F48">C42+D42+E42</f>
        <v>9779.999722319013</v>
      </c>
      <c r="G42" s="44">
        <v>3480</v>
      </c>
      <c r="H42" s="70">
        <v>4260</v>
      </c>
      <c r="I42" s="70">
        <v>3840</v>
      </c>
      <c r="J42" s="41">
        <f aca="true" t="shared" si="9" ref="J42:J48">G42+H42+I42</f>
        <v>11580</v>
      </c>
      <c r="K42" s="70">
        <v>2760</v>
      </c>
      <c r="L42" s="70">
        <v>4380</v>
      </c>
      <c r="M42" s="70">
        <v>4560</v>
      </c>
      <c r="N42" s="41">
        <f>K42+L42+M42</f>
        <v>11700</v>
      </c>
      <c r="O42" s="93">
        <v>0</v>
      </c>
      <c r="P42" s="70">
        <v>6413.656585865667</v>
      </c>
      <c r="Q42" s="70">
        <f>O42+P42</f>
        <v>6413.656585865667</v>
      </c>
      <c r="R42" s="70">
        <v>6335.6296259950395</v>
      </c>
      <c r="S42" s="70">
        <v>5591.34589723846</v>
      </c>
      <c r="T42" s="41">
        <f>Q42+R42+S42</f>
        <v>18340.632109099166</v>
      </c>
      <c r="U42" s="42">
        <f aca="true" t="shared" si="10" ref="U42:U48">F42+J42+N42+T42</f>
        <v>51400.631831418184</v>
      </c>
      <c r="X42" s="5"/>
      <c r="Y42" s="5"/>
      <c r="AD42" s="5"/>
    </row>
    <row r="43" spans="1:30" ht="26.25" customHeight="1">
      <c r="A43" s="49">
        <v>2</v>
      </c>
      <c r="B43" s="83" t="s">
        <v>58</v>
      </c>
      <c r="C43" s="70">
        <v>48759.99553434576</v>
      </c>
      <c r="D43" s="65">
        <v>59875</v>
      </c>
      <c r="E43" s="65">
        <v>60050</v>
      </c>
      <c r="F43" s="41">
        <f t="shared" si="8"/>
        <v>168684.99553434577</v>
      </c>
      <c r="G43" s="70">
        <v>56260</v>
      </c>
      <c r="H43" s="70">
        <v>74880</v>
      </c>
      <c r="I43" s="70">
        <v>74400</v>
      </c>
      <c r="J43" s="41">
        <f t="shared" si="9"/>
        <v>205540</v>
      </c>
      <c r="K43" s="70">
        <v>73445</v>
      </c>
      <c r="L43" s="70">
        <v>66610</v>
      </c>
      <c r="M43" s="70">
        <v>73855</v>
      </c>
      <c r="N43" s="41">
        <f aca="true" t="shared" si="11" ref="N43:N48">K43+L43+M43</f>
        <v>213910</v>
      </c>
      <c r="O43" s="93">
        <v>5705.358530131342</v>
      </c>
      <c r="P43" s="70">
        <v>61224.031648939876</v>
      </c>
      <c r="Q43" s="70">
        <f aca="true" t="shared" si="12" ref="Q43:Q48">O43+P43</f>
        <v>66929.39017907121</v>
      </c>
      <c r="R43" s="70">
        <v>64765.64363919122</v>
      </c>
      <c r="S43" s="70">
        <v>57233.07395740347</v>
      </c>
      <c r="T43" s="41">
        <f aca="true" t="shared" si="13" ref="T43:T48">Q43+R43+S43</f>
        <v>188928.10777566588</v>
      </c>
      <c r="U43" s="42">
        <f t="shared" si="10"/>
        <v>777063.1033100116</v>
      </c>
      <c r="X43" s="5"/>
      <c r="Y43" s="5"/>
      <c r="AD43" s="5"/>
    </row>
    <row r="44" spans="1:30" ht="21.75" customHeight="1">
      <c r="A44" s="49">
        <v>3</v>
      </c>
      <c r="B44" s="83" t="s">
        <v>31</v>
      </c>
      <c r="C44" s="69">
        <v>145047.02</v>
      </c>
      <c r="D44" s="65">
        <v>161421</v>
      </c>
      <c r="E44" s="65">
        <v>149307</v>
      </c>
      <c r="F44" s="41">
        <f t="shared" si="8"/>
        <v>455775.02</v>
      </c>
      <c r="G44" s="69">
        <v>168605</v>
      </c>
      <c r="H44" s="70">
        <v>156988</v>
      </c>
      <c r="I44" s="69">
        <v>141556</v>
      </c>
      <c r="J44" s="41">
        <f t="shared" si="9"/>
        <v>467149</v>
      </c>
      <c r="K44" s="69">
        <v>168165</v>
      </c>
      <c r="L44" s="69">
        <v>156364</v>
      </c>
      <c r="M44" s="70">
        <v>139776</v>
      </c>
      <c r="N44" s="41">
        <f t="shared" si="11"/>
        <v>464305</v>
      </c>
      <c r="O44" s="93">
        <v>13156.12629993495</v>
      </c>
      <c r="P44" s="69">
        <v>137729.76595874561</v>
      </c>
      <c r="Q44" s="70">
        <f t="shared" si="12"/>
        <v>150885.89225868057</v>
      </c>
      <c r="R44" s="69">
        <v>136216.38972374378</v>
      </c>
      <c r="S44" s="69">
        <v>120127.25998021616</v>
      </c>
      <c r="T44" s="41">
        <f t="shared" si="13"/>
        <v>407229.5419626405</v>
      </c>
      <c r="U44" s="42">
        <f t="shared" si="10"/>
        <v>1794458.5619626404</v>
      </c>
      <c r="X44" s="5"/>
      <c r="Y44" s="5"/>
      <c r="AD44" s="5"/>
    </row>
    <row r="45" spans="1:30" ht="21" customHeight="1">
      <c r="A45" s="49">
        <v>4</v>
      </c>
      <c r="B45" s="83" t="s">
        <v>32</v>
      </c>
      <c r="C45" s="69">
        <v>10772.997701476019</v>
      </c>
      <c r="D45" s="65">
        <v>4370</v>
      </c>
      <c r="E45" s="65">
        <v>5050</v>
      </c>
      <c r="F45" s="41">
        <f t="shared" si="8"/>
        <v>20192.99770147602</v>
      </c>
      <c r="G45" s="69">
        <v>3775</v>
      </c>
      <c r="H45" s="70">
        <v>3705</v>
      </c>
      <c r="I45" s="69">
        <v>3200</v>
      </c>
      <c r="J45" s="41">
        <f t="shared" si="9"/>
        <v>10680</v>
      </c>
      <c r="K45" s="69">
        <v>1585</v>
      </c>
      <c r="L45" s="69">
        <v>3475</v>
      </c>
      <c r="M45" s="70">
        <v>5920</v>
      </c>
      <c r="N45" s="41">
        <f t="shared" si="11"/>
        <v>10980</v>
      </c>
      <c r="O45" s="93">
        <v>0</v>
      </c>
      <c r="P45" s="69">
        <v>20878.557689545192</v>
      </c>
      <c r="Q45" s="70">
        <f t="shared" si="12"/>
        <v>20878.557689545192</v>
      </c>
      <c r="R45" s="69">
        <v>20651.877741086355</v>
      </c>
      <c r="S45" s="69">
        <v>17957.126896590984</v>
      </c>
      <c r="T45" s="41">
        <f t="shared" si="13"/>
        <v>59487.562327222535</v>
      </c>
      <c r="U45" s="42">
        <f t="shared" si="10"/>
        <v>101340.56002869856</v>
      </c>
      <c r="W45" s="5"/>
      <c r="X45" s="5"/>
      <c r="Y45" s="5"/>
      <c r="AD45" s="5"/>
    </row>
    <row r="46" spans="1:30" ht="24" customHeight="1">
      <c r="A46" s="49">
        <v>5</v>
      </c>
      <c r="B46" s="83" t="s">
        <v>59</v>
      </c>
      <c r="C46" s="70">
        <v>55697.008780362026</v>
      </c>
      <c r="D46" s="65">
        <v>59351</v>
      </c>
      <c r="E46" s="65">
        <v>79217</v>
      </c>
      <c r="F46" s="41">
        <f t="shared" si="8"/>
        <v>194265.00878036203</v>
      </c>
      <c r="G46" s="70">
        <v>75047</v>
      </c>
      <c r="H46" s="70">
        <v>63432</v>
      </c>
      <c r="I46" s="70">
        <v>74309</v>
      </c>
      <c r="J46" s="41">
        <f t="shared" si="9"/>
        <v>212788</v>
      </c>
      <c r="K46" s="70">
        <v>77418</v>
      </c>
      <c r="L46" s="70">
        <v>75007</v>
      </c>
      <c r="M46" s="70">
        <v>71206</v>
      </c>
      <c r="N46" s="41">
        <f t="shared" si="11"/>
        <v>223631</v>
      </c>
      <c r="O46" s="93">
        <v>0</v>
      </c>
      <c r="P46" s="70">
        <v>77276.74032725948</v>
      </c>
      <c r="Q46" s="70">
        <f t="shared" si="12"/>
        <v>77276.74032725948</v>
      </c>
      <c r="R46" s="70">
        <v>76336.61061564756</v>
      </c>
      <c r="S46" s="70">
        <v>67368.89934721461</v>
      </c>
      <c r="T46" s="41">
        <f t="shared" si="13"/>
        <v>220982.25029012165</v>
      </c>
      <c r="U46" s="42">
        <f t="shared" si="10"/>
        <v>851666.2590704837</v>
      </c>
      <c r="W46" s="5"/>
      <c r="X46" s="5"/>
      <c r="Y46" s="5"/>
      <c r="AD46" s="5"/>
    </row>
    <row r="47" spans="1:30" ht="31.5" customHeight="1">
      <c r="A47" s="49">
        <v>6</v>
      </c>
      <c r="B47" s="83" t="s">
        <v>33</v>
      </c>
      <c r="C47" s="70">
        <v>66540</v>
      </c>
      <c r="D47" s="65">
        <v>73690</v>
      </c>
      <c r="E47" s="65">
        <v>59530</v>
      </c>
      <c r="F47" s="41">
        <f t="shared" si="8"/>
        <v>199760</v>
      </c>
      <c r="G47" s="70">
        <v>65590</v>
      </c>
      <c r="H47" s="70">
        <v>57490</v>
      </c>
      <c r="I47" s="70">
        <v>51740</v>
      </c>
      <c r="J47" s="41">
        <f t="shared" si="9"/>
        <v>174820</v>
      </c>
      <c r="K47" s="70">
        <v>61290</v>
      </c>
      <c r="L47" s="70">
        <v>56880</v>
      </c>
      <c r="M47" s="70">
        <v>50910</v>
      </c>
      <c r="N47" s="41">
        <f t="shared" si="11"/>
        <v>169080</v>
      </c>
      <c r="O47" s="93">
        <v>4986.4213160733325</v>
      </c>
      <c r="P47" s="70">
        <v>50216.2039978508</v>
      </c>
      <c r="Q47" s="70">
        <f t="shared" si="12"/>
        <v>55202.62531392413</v>
      </c>
      <c r="R47" s="70">
        <v>49767.49611480074</v>
      </c>
      <c r="S47" s="70">
        <v>43834.02708384827</v>
      </c>
      <c r="T47" s="41">
        <f t="shared" si="13"/>
        <v>148804.14851257316</v>
      </c>
      <c r="U47" s="42">
        <f t="shared" si="10"/>
        <v>692464.1485125732</v>
      </c>
      <c r="X47" s="5"/>
      <c r="Y47" s="5"/>
      <c r="AD47" s="5"/>
    </row>
    <row r="48" spans="1:30" ht="31.5" customHeight="1">
      <c r="A48" s="49">
        <v>7</v>
      </c>
      <c r="B48" s="83" t="s">
        <v>57</v>
      </c>
      <c r="C48" s="70">
        <v>0</v>
      </c>
      <c r="D48" s="65">
        <v>0</v>
      </c>
      <c r="E48" s="65">
        <v>0</v>
      </c>
      <c r="F48" s="41">
        <f t="shared" si="8"/>
        <v>0</v>
      </c>
      <c r="G48" s="70">
        <v>0</v>
      </c>
      <c r="H48" s="70">
        <v>0</v>
      </c>
      <c r="I48" s="70">
        <v>0</v>
      </c>
      <c r="J48" s="41">
        <f t="shared" si="9"/>
        <v>0</v>
      </c>
      <c r="K48" s="70">
        <v>0</v>
      </c>
      <c r="L48" s="70">
        <v>0</v>
      </c>
      <c r="M48" s="70">
        <v>0</v>
      </c>
      <c r="N48" s="41">
        <f t="shared" si="11"/>
        <v>0</v>
      </c>
      <c r="O48" s="93">
        <v>0</v>
      </c>
      <c r="P48" s="70">
        <v>18750.107086893106</v>
      </c>
      <c r="Q48" s="70">
        <f t="shared" si="12"/>
        <v>18750.107086893106</v>
      </c>
      <c r="R48" s="70">
        <v>18750.107086893106</v>
      </c>
      <c r="S48" s="70">
        <v>14304.575005105831</v>
      </c>
      <c r="T48" s="41">
        <f t="shared" si="13"/>
        <v>51804.78917889204</v>
      </c>
      <c r="U48" s="42">
        <f t="shared" si="10"/>
        <v>51804.78917889204</v>
      </c>
      <c r="X48" s="5"/>
      <c r="Y48" s="5"/>
      <c r="AD48" s="5"/>
    </row>
    <row r="49" spans="1:24" ht="20.25" customHeight="1">
      <c r="A49" s="66"/>
      <c r="B49" s="71" t="s">
        <v>34</v>
      </c>
      <c r="C49" s="72">
        <f>SUM(C42:C48)</f>
        <v>328677.0217385028</v>
      </c>
      <c r="D49" s="72">
        <f>SUM(D42:D48)</f>
        <v>362487</v>
      </c>
      <c r="E49" s="72">
        <f>SUM(E42:E48)</f>
        <v>357294</v>
      </c>
      <c r="F49" s="72">
        <f>SUM(F42:F47)</f>
        <v>1048458.0217385029</v>
      </c>
      <c r="G49" s="72">
        <f>SUM(G42:G48)</f>
        <v>372757</v>
      </c>
      <c r="H49" s="72">
        <f>SUM(H42:H48)</f>
        <v>360755</v>
      </c>
      <c r="I49" s="72">
        <f>SUM(I42:I48)</f>
        <v>349045</v>
      </c>
      <c r="J49" s="72">
        <f>SUM(J42:J47)</f>
        <v>1082557</v>
      </c>
      <c r="K49" s="72">
        <f>SUM(K42:K48)</f>
        <v>384663</v>
      </c>
      <c r="L49" s="72">
        <f>SUM(L42:L48)</f>
        <v>362716</v>
      </c>
      <c r="M49" s="72">
        <f>SUM(M42:M48)</f>
        <v>346227</v>
      </c>
      <c r="N49" s="72">
        <f>SUM(N42:N47)</f>
        <v>1093606</v>
      </c>
      <c r="O49" s="72">
        <f>SUM(O42:O48)</f>
        <v>23847.906146139627</v>
      </c>
      <c r="P49" s="72">
        <f aca="true" t="shared" si="14" ref="P49:U49">SUM(P42:P48)</f>
        <v>372489.0632950997</v>
      </c>
      <c r="Q49" s="72">
        <f t="shared" si="14"/>
        <v>396336.9694412393</v>
      </c>
      <c r="R49" s="72">
        <f t="shared" si="14"/>
        <v>372823.7545473578</v>
      </c>
      <c r="S49" s="72">
        <f t="shared" si="14"/>
        <v>326416.30816761777</v>
      </c>
      <c r="T49" s="72">
        <f t="shared" si="14"/>
        <v>1095577.0321562148</v>
      </c>
      <c r="U49" s="72">
        <f t="shared" si="14"/>
        <v>4320198.053894717</v>
      </c>
      <c r="X49" s="5"/>
    </row>
    <row r="50" spans="1:24" ht="34.5" customHeight="1">
      <c r="A50" s="73"/>
      <c r="B50" s="74" t="s">
        <v>35</v>
      </c>
      <c r="C50" s="75">
        <f aca="true" t="shared" si="15" ref="C50:U50">C41+C49</f>
        <v>352752.02667609125</v>
      </c>
      <c r="D50" s="75">
        <f t="shared" si="15"/>
        <v>391032</v>
      </c>
      <c r="E50" s="75">
        <f t="shared" si="15"/>
        <v>386504</v>
      </c>
      <c r="F50" s="75">
        <f t="shared" si="15"/>
        <v>1130288.0266760914</v>
      </c>
      <c r="G50" s="72">
        <f t="shared" si="15"/>
        <v>393872</v>
      </c>
      <c r="H50" s="72">
        <f t="shared" si="15"/>
        <v>388135</v>
      </c>
      <c r="I50" s="75">
        <f t="shared" si="15"/>
        <v>368235</v>
      </c>
      <c r="J50" s="75">
        <f t="shared" si="15"/>
        <v>1150242</v>
      </c>
      <c r="K50" s="75">
        <f t="shared" si="15"/>
        <v>407673</v>
      </c>
      <c r="L50" s="75">
        <f t="shared" si="15"/>
        <v>383356</v>
      </c>
      <c r="M50" s="75">
        <f t="shared" si="15"/>
        <v>371017</v>
      </c>
      <c r="N50" s="75">
        <f t="shared" si="15"/>
        <v>1162046</v>
      </c>
      <c r="O50" s="75">
        <f t="shared" si="15"/>
        <v>24223.970000000005</v>
      </c>
      <c r="P50" s="75">
        <f t="shared" si="15"/>
        <v>400000.00391502195</v>
      </c>
      <c r="Q50" s="75">
        <f t="shared" si="15"/>
        <v>424223.9739150219</v>
      </c>
      <c r="R50" s="75">
        <f t="shared" si="15"/>
        <v>399999.99999999994</v>
      </c>
      <c r="S50" s="75">
        <f t="shared" si="15"/>
        <v>350400</v>
      </c>
      <c r="T50" s="75">
        <f t="shared" si="15"/>
        <v>1174623.9739150219</v>
      </c>
      <c r="U50" s="75">
        <f t="shared" si="15"/>
        <v>4617200.000591112</v>
      </c>
      <c r="W50" s="5"/>
      <c r="X50" s="5"/>
    </row>
    <row r="51" spans="1:24" ht="63" customHeight="1">
      <c r="A51" s="76"/>
      <c r="B51" s="77" t="s">
        <v>45</v>
      </c>
      <c r="C51" s="78">
        <f>C26+C41+C49</f>
        <v>956180.7030749337</v>
      </c>
      <c r="D51" s="78">
        <f>D26+D41+D49</f>
        <v>975069.36</v>
      </c>
      <c r="E51" s="78">
        <f>E26+E41+E49</f>
        <v>930657.46</v>
      </c>
      <c r="F51" s="78">
        <f>F26+F41+F49</f>
        <v>2861907.5230749343</v>
      </c>
      <c r="G51" s="72">
        <f>G26+G50</f>
        <v>968668.2899999999</v>
      </c>
      <c r="H51" s="72">
        <f>H26+H50</f>
        <v>1008768.9599999998</v>
      </c>
      <c r="I51" s="78">
        <f aca="true" t="shared" si="16" ref="I51:U51">I26+I41+I49</f>
        <v>904711.61</v>
      </c>
      <c r="J51" s="78">
        <f t="shared" si="16"/>
        <v>2882148.86</v>
      </c>
      <c r="K51" s="78">
        <f t="shared" si="16"/>
        <v>1023793.2200000002</v>
      </c>
      <c r="L51" s="78">
        <f t="shared" si="16"/>
        <v>950131.3200000001</v>
      </c>
      <c r="M51" s="78">
        <f t="shared" si="16"/>
        <v>924311.19</v>
      </c>
      <c r="N51" s="78">
        <f t="shared" si="16"/>
        <v>2898235.7300000004</v>
      </c>
      <c r="O51" s="78">
        <f t="shared" si="16"/>
        <v>24707.880000000005</v>
      </c>
      <c r="P51" s="78">
        <f t="shared" si="16"/>
        <v>1000000.0039150221</v>
      </c>
      <c r="Q51" s="78">
        <f t="shared" si="16"/>
        <v>1024707.883915022</v>
      </c>
      <c r="R51" s="78">
        <f t="shared" si="16"/>
        <v>999999.9999999999</v>
      </c>
      <c r="S51" s="78">
        <f t="shared" si="16"/>
        <v>876000</v>
      </c>
      <c r="T51" s="78">
        <f t="shared" si="16"/>
        <v>2900707.883915022</v>
      </c>
      <c r="U51" s="78">
        <f t="shared" si="16"/>
        <v>11542999.996989954</v>
      </c>
      <c r="X51" s="5"/>
    </row>
    <row r="52" ht="12.75">
      <c r="U52" s="79"/>
    </row>
    <row r="53" ht="12.75">
      <c r="U53" s="5"/>
    </row>
    <row r="54" spans="19:21" ht="12.75">
      <c r="S54" s="2"/>
      <c r="T54" s="2"/>
      <c r="U54" s="79"/>
    </row>
    <row r="55" spans="21:22" ht="12.75">
      <c r="U55" s="5"/>
      <c r="V55" s="5"/>
    </row>
    <row r="56" spans="21:22" ht="12.75">
      <c r="U56" s="5"/>
      <c r="V56" s="5"/>
    </row>
    <row r="57" spans="21:22" ht="12.75">
      <c r="U57" s="5"/>
      <c r="V57" s="5"/>
    </row>
    <row r="58" spans="21:22" ht="12.75">
      <c r="U58" s="5"/>
      <c r="V58" s="5"/>
    </row>
    <row r="59" spans="21:22" ht="12.75">
      <c r="U59" s="5"/>
      <c r="V59" s="5"/>
    </row>
    <row r="60" spans="21:22" ht="12.75">
      <c r="U60" s="5"/>
      <c r="V60" s="5"/>
    </row>
    <row r="61" spans="21:22" ht="12.75">
      <c r="U61" s="5"/>
      <c r="V61" s="5"/>
    </row>
    <row r="62" spans="21:22" ht="12.75">
      <c r="U62" s="5"/>
      <c r="V62" s="5"/>
    </row>
    <row r="63" spans="21:22" ht="12.75">
      <c r="U63" s="5"/>
      <c r="V63" s="5"/>
    </row>
    <row r="64" spans="19:21" ht="18">
      <c r="S64" s="84"/>
      <c r="T64" s="84"/>
      <c r="U64" s="85"/>
    </row>
    <row r="65" spans="20:22" ht="18">
      <c r="T65" s="84"/>
      <c r="U65" s="84"/>
      <c r="V65" s="85"/>
    </row>
    <row r="66" ht="12.75">
      <c r="U66" s="5"/>
    </row>
    <row r="69" ht="18">
      <c r="U69" s="86"/>
    </row>
    <row r="70" ht="12.75">
      <c r="U70" s="5"/>
    </row>
    <row r="71" ht="12.75">
      <c r="U71" s="5"/>
    </row>
    <row r="75" ht="12.75">
      <c r="U75" s="5"/>
    </row>
    <row r="78" ht="12.75">
      <c r="U78" s="5"/>
    </row>
  </sheetData>
  <mergeCells count="23">
    <mergeCell ref="I7:I9"/>
    <mergeCell ref="L32:L34"/>
    <mergeCell ref="M32:M34"/>
    <mergeCell ref="H7:H9"/>
    <mergeCell ref="H32:H34"/>
    <mergeCell ref="I32:I34"/>
    <mergeCell ref="B3:G3"/>
    <mergeCell ref="B7:B9"/>
    <mergeCell ref="G7:G9"/>
    <mergeCell ref="G32:G34"/>
    <mergeCell ref="B32:B34"/>
    <mergeCell ref="D32:D34"/>
    <mergeCell ref="D7:D9"/>
    <mergeCell ref="E7:E9"/>
    <mergeCell ref="E32:E34"/>
    <mergeCell ref="K32:K34"/>
    <mergeCell ref="Q7:Q9"/>
    <mergeCell ref="Q32:Q34"/>
    <mergeCell ref="O7:O9"/>
    <mergeCell ref="O32:O34"/>
    <mergeCell ref="K7:K9"/>
    <mergeCell ref="L7:L9"/>
    <mergeCell ref="M7:M9"/>
  </mergeCell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2022-09-21T11:41:53Z</cp:lastPrinted>
  <dcterms:created xsi:type="dcterms:W3CDTF">2019-01-03T10:06:50Z</dcterms:created>
  <dcterms:modified xsi:type="dcterms:W3CDTF">2022-10-19T09:25:08Z</dcterms:modified>
  <cp:category/>
  <cp:version/>
  <cp:contentType/>
  <cp:contentStatus/>
</cp:coreProperties>
</file>