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<sst xmlns="http://schemas.openxmlformats.org/spreadsheetml/2006/main" count="92" uniqueCount="74">
  <si>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CAS VASLUI</t>
  </si>
  <si>
    <t>APROBAT,</t>
  </si>
  <si>
    <t xml:space="preserve">                     SITUATIA VALORILOR DE CONTRACT   PENTRU SERVICII MEDICALE PARACLINICE</t>
  </si>
  <si>
    <t>PRESEDINTE-DIRECTOR GENERAL,</t>
  </si>
  <si>
    <t xml:space="preserve">                    </t>
  </si>
  <si>
    <t>EC.MIHAELA GABRIELA CHITARIU</t>
  </si>
  <si>
    <t>ANALIZE MEDICALE DE LABORATOR</t>
  </si>
  <si>
    <t>Nr.crt.</t>
  </si>
  <si>
    <t>Ambulatoriul</t>
  </si>
  <si>
    <t>IANUARIE</t>
  </si>
  <si>
    <t>FEBRUARIE</t>
  </si>
  <si>
    <t>MARTIE</t>
  </si>
  <si>
    <t>TRIM.I 2018</t>
  </si>
  <si>
    <t>APRILIE</t>
  </si>
  <si>
    <t>MAI</t>
  </si>
  <si>
    <t>IUNIE</t>
  </si>
  <si>
    <t>TRIM.II 2018</t>
  </si>
  <si>
    <t>IULIE</t>
  </si>
  <si>
    <t>AUGUST</t>
  </si>
  <si>
    <t>SEPT</t>
  </si>
  <si>
    <t>TRIM.III 2018</t>
  </si>
  <si>
    <t>OCT</t>
  </si>
  <si>
    <t>NOV</t>
  </si>
  <si>
    <t>DEC</t>
  </si>
  <si>
    <t>TRIM.IV 2018</t>
  </si>
  <si>
    <t>AN 2018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</si>
  <si>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</si>
  <si>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</si>
  <si>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</si>
  <si>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</si>
  <si>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</si>
  <si>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</si>
  <si>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</si>
  <si>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</si>
  <si>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CLINICALTEST BD</t>
  </si>
  <si>
    <t>SC AXA OPTIC BARLAD</t>
  </si>
  <si>
    <t>SC SILVAMED VASLUI</t>
  </si>
  <si>
    <t>SC AUDIOSAN VASLUI</t>
  </si>
  <si>
    <t>AMB. SPITAL MUN. "ELENA BELDIMAN" BD'</t>
  </si>
  <si>
    <t>SC TELKAPHARM VASLUI</t>
  </si>
  <si>
    <t>TOTAL LABORATOARE ANALIZE MEDICALE</t>
  </si>
  <si>
    <r>
      <t xml:space="preserve">Ambulatoriul Spital Municipal" Dimitrie Castroian" Husi- </t>
    </r>
    <r>
      <rPr>
        <b/>
        <u val="single"/>
        <sz val="11"/>
        <rFont val="Arial"/>
        <family val="2"/>
      </rPr>
      <t>ANATOMIE PATOLOGICA</t>
    </r>
  </si>
  <si>
    <t>FURNIZORI DIN ALTE JUDETE - ANATOMIE PATOLOGICA - TESTE IMUNOHISTOCHIMICE</t>
  </si>
  <si>
    <t>S.C. PERSONAL GENETICS  BUCURESTI- Teste imunohistochimice</t>
  </si>
  <si>
    <t>TOTAL ANATOMIE PATOLOGICA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</si>
  <si>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</si>
  <si>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</si>
  <si>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</si>
  <si>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</si>
  <si>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</si>
  <si>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CMI REUMATOLOGIE STOICA -ecografii</t>
  </si>
  <si>
    <t>TOTAL ACTE ADITIONALE CLINIC     +MED FAM</t>
  </si>
  <si>
    <t>SOCIETATEA CIVILA BARLAD-ecografii</t>
  </si>
  <si>
    <t>RECUMED VASLUI-ecog+rad+osteodensitometrie+mamografie</t>
  </si>
  <si>
    <t>S.C. AXA DESIGN S.R.L BARLAD CT</t>
  </si>
  <si>
    <t>AUDIOSAN SRL VASLUI ECO+CT</t>
  </si>
  <si>
    <t>SPITAL HUSI radiologie, eco</t>
  </si>
  <si>
    <t>SPITAL BARLAD radiologie, eco</t>
  </si>
  <si>
    <t>SPITAL VASLUI radiologie, eco, CT</t>
  </si>
  <si>
    <t>S.C. TELKAPHARM S.R.L. VASLUI RMN , eco</t>
  </si>
  <si>
    <t>TOTAL CONTRACTE PARACLINIC</t>
  </si>
  <si>
    <t>TOTAL RADIOLOGIE IMAGISTICA  MEDICALA FURNIZORI DIN JUD.VASLUI</t>
  </si>
  <si>
    <t>FURNIZORI DIN ALTE JUDETE -RADIOLOGIE IMAGISTICA MEDICALA -RMN CORD SI SCINTIGRAFII</t>
  </si>
  <si>
    <t>SC SCAN EXPERT IASI -  RMN CORD</t>
  </si>
  <si>
    <t>SC MNT HEALTHCARE EUROPE  IASI - SCINTIGRAFII</t>
  </si>
  <si>
    <t>TOTAL FURNIZORI DIN ALTE JUDETE</t>
  </si>
  <si>
    <t>TOTAL PARACLINIC 2017  ( ANALIZE MED+ANAT.PATOLOGICA+RAD.IMAGISTICA MED)</t>
  </si>
  <si>
    <t>Intocmit,</t>
  </si>
  <si>
    <t>SEF SERV.D.S.M.</t>
  </si>
  <si>
    <t>Director ex.DRC</t>
  </si>
  <si>
    <t xml:space="preserve">Cons.Cami Hîrtopanu </t>
  </si>
  <si>
    <t>Ec.Maricica Haba</t>
  </si>
  <si>
    <t>Ec.Marian Cosma</t>
  </si>
  <si>
    <t>LA DATA DE 31.10.2018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</si>
</sst>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8]mmmm\-yy;@"/>
  </numFmts>
  <fonts count="1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u val="single"/>
      <sz val="11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Times New Roman"/>
      <family val="1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19" applyFont="1" applyBorder="1" applyAlignment="1">
      <alignment vertical="center" wrapText="1"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vertical="center" wrapText="1"/>
      <protection/>
    </xf>
    <xf numFmtId="0" fontId="2" fillId="0" borderId="0" xfId="19" applyFont="1" applyAlignment="1">
      <alignment vertical="center" wrapText="1"/>
      <protection/>
    </xf>
    <xf numFmtId="0" fontId="1" fillId="0" borderId="0" xfId="19" applyFont="1" applyAlignment="1">
      <alignment vertical="center" wrapText="1"/>
      <protection/>
    </xf>
    <xf numFmtId="0" fontId="3" fillId="0" borderId="0" xfId="1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19" applyFont="1">
      <alignment/>
      <protection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4" fillId="0" borderId="1" xfId="19" applyFont="1" applyBorder="1" applyAlignment="1">
      <alignment horizontal="center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4" fontId="4" fillId="4" borderId="3" xfId="19" applyNumberFormat="1" applyFont="1" applyFill="1" applyBorder="1" applyAlignment="1">
      <alignment horizontal="center" vertical="center"/>
      <protection/>
    </xf>
    <xf numFmtId="4" fontId="4" fillId="4" borderId="2" xfId="19" applyNumberFormat="1" applyFont="1" applyFill="1" applyBorder="1" applyAlignment="1">
      <alignment horizontal="center" vertical="center"/>
      <protection/>
    </xf>
    <xf numFmtId="4" fontId="4" fillId="3" borderId="2" xfId="19" applyNumberFormat="1" applyFont="1" applyFill="1" applyBorder="1" applyAlignment="1">
      <alignment horizontal="center" vertical="center"/>
      <protection/>
    </xf>
    <xf numFmtId="4" fontId="4" fillId="5" borderId="2" xfId="19" applyNumberFormat="1" applyFont="1" applyFill="1" applyBorder="1" applyAlignment="1">
      <alignment horizontal="center" vertical="center"/>
      <protection/>
    </xf>
    <xf numFmtId="0" fontId="6" fillId="0" borderId="4" xfId="19" applyFont="1" applyBorder="1" applyAlignment="1">
      <alignment horizontal="center"/>
      <protection/>
    </xf>
    <xf numFmtId="168" fontId="4" fillId="4" borderId="5" xfId="19" applyNumberFormat="1" applyFont="1" applyFill="1" applyBorder="1" applyAlignment="1">
      <alignment horizontal="center"/>
      <protection/>
    </xf>
    <xf numFmtId="168" fontId="4" fillId="4" borderId="6" xfId="19" applyNumberFormat="1" applyFont="1" applyFill="1" applyBorder="1" applyAlignment="1">
      <alignment horizontal="center"/>
      <protection/>
    </xf>
    <xf numFmtId="168" fontId="4" fillId="3" borderId="6" xfId="19" applyNumberFormat="1" applyFont="1" applyFill="1" applyBorder="1" applyAlignment="1">
      <alignment horizontal="center"/>
      <protection/>
    </xf>
    <xf numFmtId="168" fontId="4" fillId="5" borderId="6" xfId="19" applyNumberFormat="1" applyFont="1" applyFill="1" applyBorder="1" applyAlignment="1">
      <alignment horizontal="center"/>
      <protection/>
    </xf>
    <xf numFmtId="0" fontId="6" fillId="0" borderId="4" xfId="19" applyFont="1" applyBorder="1">
      <alignment/>
      <protection/>
    </xf>
    <xf numFmtId="0" fontId="4" fillId="4" borderId="5" xfId="19" applyNumberFormat="1" applyFont="1" applyFill="1" applyBorder="1" applyAlignment="1">
      <alignment horizontal="center"/>
      <protection/>
    </xf>
    <xf numFmtId="0" fontId="4" fillId="3" borderId="5" xfId="19" applyNumberFormat="1" applyFont="1" applyFill="1" applyBorder="1" applyAlignment="1">
      <alignment horizontal="center"/>
      <protection/>
    </xf>
    <xf numFmtId="0" fontId="4" fillId="5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4" borderId="7" xfId="19" applyNumberFormat="1" applyFont="1" applyFill="1" applyBorder="1" applyAlignment="1">
      <alignment horizontal="center"/>
      <protection/>
    </xf>
    <xf numFmtId="0" fontId="2" fillId="4" borderId="8" xfId="19" applyNumberFormat="1" applyFont="1" applyFill="1" applyBorder="1" applyAlignment="1">
      <alignment horizontal="center"/>
      <protection/>
    </xf>
    <xf numFmtId="0" fontId="2" fillId="3" borderId="9" xfId="19" applyNumberFormat="1" applyFont="1" applyFill="1" applyBorder="1" applyAlignment="1">
      <alignment horizontal="center"/>
      <protection/>
    </xf>
    <xf numFmtId="0" fontId="2" fillId="5" borderId="9" xfId="19" applyNumberFormat="1" applyFont="1" applyFill="1" applyBorder="1" applyAlignment="1">
      <alignment horizontal="center"/>
      <protection/>
    </xf>
    <xf numFmtId="0" fontId="2" fillId="0" borderId="10" xfId="19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4" fontId="7" fillId="0" borderId="10" xfId="19" applyNumberFormat="1" applyFont="1" applyBorder="1" applyAlignment="1">
      <alignment horizontal="right" vertical="center" wrapText="1"/>
      <protection/>
    </xf>
    <xf numFmtId="4" fontId="7" fillId="0" borderId="10" xfId="19" applyNumberFormat="1" applyFont="1" applyBorder="1">
      <alignment/>
      <protection/>
    </xf>
    <xf numFmtId="4" fontId="7" fillId="3" borderId="10" xfId="19" applyNumberFormat="1" applyFont="1" applyFill="1" applyBorder="1">
      <alignment/>
      <protection/>
    </xf>
    <xf numFmtId="4" fontId="7" fillId="5" borderId="10" xfId="19" applyNumberFormat="1" applyFont="1" applyFill="1" applyBorder="1">
      <alignment/>
      <protection/>
    </xf>
    <xf numFmtId="0" fontId="2" fillId="0" borderId="10" xfId="0" applyFont="1" applyFill="1" applyBorder="1" applyAlignment="1">
      <alignment wrapText="1"/>
    </xf>
    <xf numFmtId="4" fontId="7" fillId="0" borderId="10" xfId="19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2" borderId="4" xfId="19" applyFont="1" applyFill="1" applyBorder="1">
      <alignment/>
      <protection/>
    </xf>
    <xf numFmtId="0" fontId="7" fillId="2" borderId="6" xfId="19" applyFont="1" applyFill="1" applyBorder="1" applyAlignment="1" applyProtection="1">
      <alignment horizontal="center" vertical="center" wrapText="1"/>
      <protection/>
    </xf>
    <xf numFmtId="4" fontId="7" fillId="2" borderId="6" xfId="19" applyNumberFormat="1" applyFont="1" applyFill="1" applyBorder="1" applyAlignment="1">
      <alignment horizontal="right" vertical="center" wrapText="1"/>
      <protection/>
    </xf>
    <xf numFmtId="0" fontId="0" fillId="0" borderId="10" xfId="19" applyFont="1" applyBorder="1">
      <alignment/>
      <protection/>
    </xf>
    <xf numFmtId="0" fontId="6" fillId="0" borderId="10" xfId="19" applyFont="1" applyFill="1" applyBorder="1" applyAlignment="1">
      <alignment wrapText="1"/>
      <protection/>
    </xf>
    <xf numFmtId="4" fontId="7" fillId="6" borderId="10" xfId="19" applyNumberFormat="1" applyFont="1" applyFill="1" applyBorder="1">
      <alignment/>
      <protection/>
    </xf>
    <xf numFmtId="4" fontId="7" fillId="2" borderId="10" xfId="19" applyNumberFormat="1" applyFont="1" applyFill="1" applyBorder="1">
      <alignment/>
      <protection/>
    </xf>
    <xf numFmtId="4" fontId="7" fillId="0" borderId="10" xfId="0" applyNumberFormat="1" applyFont="1" applyFill="1" applyBorder="1" applyAlignment="1">
      <alignment/>
    </xf>
    <xf numFmtId="4" fontId="9" fillId="0" borderId="10" xfId="19" applyNumberFormat="1" applyFont="1" applyBorder="1" applyAlignment="1">
      <alignment horizontal="right" vertical="center" wrapText="1"/>
      <protection/>
    </xf>
    <xf numFmtId="4" fontId="9" fillId="2" borderId="10" xfId="19" applyNumberFormat="1" applyFont="1" applyFill="1" applyBorder="1">
      <alignment/>
      <protection/>
    </xf>
    <xf numFmtId="4" fontId="7" fillId="5" borderId="10" xfId="19" applyNumberFormat="1" applyFont="1" applyFill="1" applyBorder="1" applyAlignment="1" applyProtection="1">
      <alignment horizontal="right" vertical="center"/>
      <protection/>
    </xf>
    <xf numFmtId="0" fontId="11" fillId="0" borderId="10" xfId="19" applyFont="1" applyFill="1" applyBorder="1" applyAlignment="1">
      <alignment wrapText="1"/>
      <protection/>
    </xf>
    <xf numFmtId="4" fontId="9" fillId="6" borderId="10" xfId="19" applyNumberFormat="1" applyFont="1" applyFill="1" applyBorder="1">
      <alignment/>
      <protection/>
    </xf>
    <xf numFmtId="0" fontId="0" fillId="4" borderId="11" xfId="19" applyFont="1" applyFill="1" applyBorder="1">
      <alignment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4" fontId="11" fillId="4" borderId="12" xfId="19" applyNumberFormat="1" applyFont="1" applyFill="1" applyBorder="1" applyAlignment="1">
      <alignment horizontal="right" vertical="center" wrapText="1"/>
      <protection/>
    </xf>
    <xf numFmtId="0" fontId="0" fillId="0" borderId="0" xfId="19" applyFont="1" applyFill="1" applyBorder="1">
      <alignment/>
      <protection/>
    </xf>
    <xf numFmtId="0" fontId="7" fillId="0" borderId="0" xfId="19" applyFont="1" applyFill="1" applyBorder="1" applyAlignment="1" applyProtection="1">
      <alignment horizontal="center" vertical="center"/>
      <protection/>
    </xf>
    <xf numFmtId="4" fontId="11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4" fontId="2" fillId="4" borderId="3" xfId="19" applyNumberFormat="1" applyFont="1" applyFill="1" applyBorder="1" applyAlignment="1">
      <alignment horizontal="center" vertical="center"/>
      <protection/>
    </xf>
    <xf numFmtId="4" fontId="2" fillId="4" borderId="13" xfId="19" applyNumberFormat="1" applyFont="1" applyFill="1" applyBorder="1" applyAlignment="1">
      <alignment horizontal="center" vertical="center"/>
      <protection/>
    </xf>
    <xf numFmtId="4" fontId="2" fillId="4" borderId="1" xfId="19" applyNumberFormat="1" applyFont="1" applyFill="1" applyBorder="1" applyAlignment="1">
      <alignment horizontal="center" vertical="center"/>
      <protection/>
    </xf>
    <xf numFmtId="4" fontId="2" fillId="3" borderId="2" xfId="19" applyNumberFormat="1" applyFont="1" applyFill="1" applyBorder="1" applyAlignment="1">
      <alignment horizontal="center" vertical="center"/>
      <protection/>
    </xf>
    <xf numFmtId="0" fontId="0" fillId="0" borderId="4" xfId="19" applyFont="1" applyFill="1" applyBorder="1">
      <alignment/>
      <protection/>
    </xf>
    <xf numFmtId="4" fontId="2" fillId="3" borderId="6" xfId="19" applyNumberFormat="1" applyFont="1" applyFill="1" applyBorder="1" applyAlignment="1">
      <alignment horizontal="center"/>
      <protection/>
    </xf>
    <xf numFmtId="0" fontId="2" fillId="3" borderId="6" xfId="19" applyNumberFormat="1" applyFont="1" applyFill="1" applyBorder="1" applyAlignment="1">
      <alignment horizontal="center"/>
      <protection/>
    </xf>
    <xf numFmtId="0" fontId="0" fillId="0" borderId="10" xfId="19" applyFont="1" applyFill="1" applyBorder="1">
      <alignment/>
      <protection/>
    </xf>
    <xf numFmtId="0" fontId="0" fillId="7" borderId="10" xfId="19" applyFont="1" applyFill="1" applyBorder="1">
      <alignment/>
      <protection/>
    </xf>
    <xf numFmtId="4" fontId="7" fillId="0" borderId="10" xfId="19" applyNumberFormat="1" applyFont="1" applyBorder="1" applyAlignment="1" applyProtection="1">
      <alignment horizontal="right" vertical="center"/>
      <protection/>
    </xf>
    <xf numFmtId="4" fontId="7" fillId="0" borderId="14" xfId="19" applyNumberFormat="1" applyFont="1" applyBorder="1" applyAlignment="1" applyProtection="1">
      <alignment horizontal="right" vertical="center"/>
      <protection/>
    </xf>
    <xf numFmtId="4" fontId="7" fillId="0" borderId="10" xfId="19" applyNumberFormat="1" applyFont="1" applyBorder="1">
      <alignment/>
      <protection/>
    </xf>
    <xf numFmtId="4" fontId="9" fillId="0" borderId="10" xfId="19" applyNumberFormat="1" applyFont="1" applyBorder="1">
      <alignment/>
      <protection/>
    </xf>
    <xf numFmtId="4" fontId="9" fillId="0" borderId="10" xfId="19" applyNumberFormat="1" applyFont="1" applyBorder="1" applyAlignment="1" applyProtection="1">
      <alignment horizontal="right" vertical="center"/>
      <protection/>
    </xf>
    <xf numFmtId="0" fontId="0" fillId="7" borderId="10" xfId="19" applyFont="1" applyFill="1" applyBorder="1">
      <alignment/>
      <protection/>
    </xf>
    <xf numFmtId="0" fontId="2" fillId="4" borderId="10" xfId="19" applyFont="1" applyFill="1" applyBorder="1" applyAlignment="1">
      <alignment horizontal="center" vertical="center" wrapText="1"/>
      <protection/>
    </xf>
    <xf numFmtId="4" fontId="7" fillId="4" borderId="10" xfId="19" applyNumberFormat="1" applyFont="1" applyFill="1" applyBorder="1">
      <alignment/>
      <protection/>
    </xf>
    <xf numFmtId="4" fontId="7" fillId="0" borderId="10" xfId="19" applyNumberFormat="1" applyFont="1" applyBorder="1" applyAlignment="1" applyProtection="1">
      <alignment vertical="center"/>
      <protection/>
    </xf>
    <xf numFmtId="2" fontId="7" fillId="0" borderId="10" xfId="19" applyNumberFormat="1" applyFont="1" applyBorder="1" applyAlignment="1" applyProtection="1">
      <alignment horizontal="right" vertical="center"/>
      <protection/>
    </xf>
    <xf numFmtId="4" fontId="9" fillId="0" borderId="10" xfId="19" applyNumberFormat="1" applyFont="1" applyBorder="1" applyAlignment="1" applyProtection="1">
      <alignment vertical="center"/>
      <protection/>
    </xf>
    <xf numFmtId="0" fontId="0" fillId="7" borderId="10" xfId="19" applyFont="1" applyFill="1" applyBorder="1" applyAlignment="1">
      <alignment wrapText="1"/>
      <protection/>
    </xf>
    <xf numFmtId="4" fontId="7" fillId="0" borderId="10" xfId="19" applyNumberFormat="1" applyFont="1" applyBorder="1" applyAlignment="1">
      <alignment vertical="center" wrapText="1"/>
      <protection/>
    </xf>
    <xf numFmtId="4" fontId="9" fillId="0" borderId="10" xfId="19" applyNumberFormat="1" applyFont="1" applyBorder="1" applyAlignment="1">
      <alignment vertical="center" wrapText="1"/>
      <protection/>
    </xf>
    <xf numFmtId="0" fontId="2" fillId="4" borderId="10" xfId="19" applyFont="1" applyFill="1" applyBorder="1">
      <alignment/>
      <protection/>
    </xf>
    <xf numFmtId="4" fontId="7" fillId="4" borderId="10" xfId="19" applyNumberFormat="1" applyFont="1" applyFill="1" applyBorder="1" applyAlignment="1">
      <alignment wrapText="1"/>
      <protection/>
    </xf>
    <xf numFmtId="0" fontId="0" fillId="3" borderId="10" xfId="19" applyFont="1" applyFill="1" applyBorder="1">
      <alignment/>
      <protection/>
    </xf>
    <xf numFmtId="0" fontId="12" fillId="2" borderId="10" xfId="19" applyFont="1" applyFill="1" applyBorder="1" applyAlignment="1" applyProtection="1">
      <alignment horizontal="center" vertical="center" wrapText="1"/>
      <protection/>
    </xf>
    <xf numFmtId="4" fontId="7" fillId="2" borderId="10" xfId="19" applyNumberFormat="1" applyFont="1" applyFill="1" applyBorder="1" applyAlignment="1" applyProtection="1">
      <alignment horizontal="right" vertical="center" wrapText="1"/>
      <protection/>
    </xf>
    <xf numFmtId="0" fontId="0" fillId="5" borderId="4" xfId="19" applyFont="1" applyFill="1" applyBorder="1">
      <alignment/>
      <protection/>
    </xf>
    <xf numFmtId="4" fontId="7" fillId="5" borderId="15" xfId="19" applyNumberFormat="1" applyFont="1" applyFill="1" applyBorder="1" applyAlignment="1">
      <alignment wrapText="1"/>
      <protection/>
    </xf>
    <xf numFmtId="0" fontId="0" fillId="2" borderId="10" xfId="19" applyFont="1" applyFill="1" applyBorder="1">
      <alignment/>
      <protection/>
    </xf>
    <xf numFmtId="0" fontId="2" fillId="2" borderId="10" xfId="0" applyFont="1" applyFill="1" applyBorder="1" applyAlignment="1">
      <alignment/>
    </xf>
    <xf numFmtId="4" fontId="7" fillId="2" borderId="10" xfId="19" applyNumberFormat="1" applyFont="1" applyFill="1" applyBorder="1" applyAlignment="1">
      <alignment wrapText="1"/>
      <protection/>
    </xf>
    <xf numFmtId="4" fontId="11" fillId="2" borderId="10" xfId="0" applyNumberFormat="1" applyFont="1" applyFill="1" applyBorder="1" applyAlignment="1">
      <alignment/>
    </xf>
    <xf numFmtId="4" fontId="7" fillId="3" borderId="10" xfId="19" applyNumberFormat="1" applyFont="1" applyFill="1" applyBorder="1" applyAlignment="1">
      <alignment wrapText="1"/>
      <protection/>
    </xf>
    <xf numFmtId="0" fontId="4" fillId="7" borderId="10" xfId="19" applyFont="1" applyFill="1" applyBorder="1" applyAlignment="1">
      <alignment wrapText="1"/>
      <protection/>
    </xf>
    <xf numFmtId="4" fontId="7" fillId="7" borderId="10" xfId="19" applyNumberFormat="1" applyFont="1" applyFill="1" applyBorder="1" applyAlignment="1">
      <alignment wrapText="1"/>
      <protection/>
    </xf>
    <xf numFmtId="0" fontId="4" fillId="0" borderId="0" xfId="19" applyFont="1" applyFill="1" applyBorder="1" applyAlignment="1">
      <alignment wrapText="1"/>
      <protection/>
    </xf>
    <xf numFmtId="4" fontId="7" fillId="0" borderId="0" xfId="19" applyNumberFormat="1" applyFont="1" applyFill="1" applyBorder="1" applyAlignment="1">
      <alignment wrapText="1"/>
      <protection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19" applyFont="1">
      <alignment/>
      <protection/>
    </xf>
    <xf numFmtId="4" fontId="14" fillId="0" borderId="0" xfId="19" applyNumberFormat="1" applyFont="1" applyFill="1" applyBorder="1" applyAlignment="1">
      <alignment horizontal="right" vertical="center" wrapText="1"/>
      <protection/>
    </xf>
    <xf numFmtId="4" fontId="6" fillId="0" borderId="0" xfId="19" applyNumberFormat="1" applyFont="1" applyFill="1">
      <alignment/>
      <protection/>
    </xf>
    <xf numFmtId="0" fontId="6" fillId="0" borderId="0" xfId="19" applyFont="1" applyFill="1">
      <alignment/>
      <protection/>
    </xf>
    <xf numFmtId="0" fontId="15" fillId="0" borderId="0" xfId="19" applyFont="1">
      <alignment/>
      <protection/>
    </xf>
    <xf numFmtId="4" fontId="6" fillId="0" borderId="0" xfId="19" applyNumberFormat="1" applyFont="1" applyFill="1" applyAlignment="1">
      <alignment wrapText="1"/>
      <protection/>
    </xf>
    <xf numFmtId="0" fontId="13" fillId="5" borderId="4" xfId="19" applyFont="1" applyFill="1" applyBorder="1" applyAlignment="1">
      <alignment horizontal="center" wrapText="1"/>
      <protection/>
    </xf>
    <xf numFmtId="0" fontId="13" fillId="5" borderId="0" xfId="19" applyFont="1" applyFill="1" applyBorder="1" applyAlignment="1">
      <alignment horizont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3" borderId="2" xfId="19" applyFont="1" applyFill="1" applyBorder="1" applyAlignment="1" applyProtection="1">
      <alignment horizontal="center" vertical="center"/>
      <protection/>
    </xf>
    <xf numFmtId="0" fontId="5" fillId="3" borderId="6" xfId="19" applyFont="1" applyFill="1" applyBorder="1" applyAlignment="1" applyProtection="1">
      <alignment horizontal="center" vertical="center"/>
      <protection/>
    </xf>
    <xf numFmtId="0" fontId="10" fillId="5" borderId="4" xfId="19" applyFont="1" applyFill="1" applyBorder="1" applyAlignment="1">
      <alignment horizontal="center"/>
      <protection/>
    </xf>
    <xf numFmtId="0" fontId="10" fillId="5" borderId="0" xfId="19" applyFont="1" applyFill="1" applyBorder="1" applyAlignment="1">
      <alignment horizontal="center"/>
      <protection/>
    </xf>
    <xf numFmtId="0" fontId="10" fillId="5" borderId="5" xfId="19" applyFont="1" applyFill="1" applyBorder="1" applyAlignment="1">
      <alignment horizontal="center"/>
      <protection/>
    </xf>
    <xf numFmtId="0" fontId="2" fillId="4" borderId="16" xfId="19" applyFont="1" applyFill="1" applyBorder="1" applyAlignment="1">
      <alignment horizontal="center" vertical="center"/>
      <protection/>
    </xf>
    <xf numFmtId="0" fontId="2" fillId="4" borderId="17" xfId="19" applyFont="1" applyFill="1" applyBorder="1" applyAlignment="1">
      <alignment horizontal="center" vertical="center"/>
      <protection/>
    </xf>
    <xf numFmtId="0" fontId="2" fillId="4" borderId="18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3" width="14.57421875" style="0" customWidth="1"/>
    <col min="4" max="4" width="13.7109375" style="0" bestFit="1" customWidth="1"/>
    <col min="5" max="5" width="12.7109375" style="0" bestFit="1" customWidth="1"/>
    <col min="6" max="6" width="14.421875" style="0" customWidth="1"/>
    <col min="7" max="7" width="13.00390625" style="0" customWidth="1"/>
    <col min="8" max="8" width="14.00390625" style="0" customWidth="1"/>
    <col min="9" max="9" width="13.28125" style="0" bestFit="1" customWidth="1"/>
    <col min="10" max="11" width="14.7109375" style="0" bestFit="1" customWidth="1"/>
    <col min="12" max="13" width="13.28125" style="0" bestFit="1" customWidth="1"/>
    <col min="14" max="14" width="15.421875" style="0" bestFit="1" customWidth="1"/>
    <col min="15" max="15" width="14.140625" style="0" customWidth="1"/>
    <col min="16" max="16" width="13.28125" style="0" bestFit="1" customWidth="1"/>
    <col min="17" max="17" width="15.00390625" style="0" customWidth="1"/>
    <col min="18" max="18" width="14.421875" style="0" customWidth="1"/>
    <col min="19" max="19" width="14.7109375" style="0" bestFit="1" customWidth="1"/>
    <col min="23" max="23" width="9.7109375" style="0" bestFit="1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O1" s="2" t="s">
        <v>1</v>
      </c>
      <c r="P1" s="2"/>
      <c r="Q1" s="2"/>
    </row>
    <row r="2" spans="1:17" ht="18">
      <c r="A2" s="1" t="s">
        <v>2</v>
      </c>
      <c r="B2" s="3"/>
      <c r="C2" s="3"/>
      <c r="D2" s="3"/>
      <c r="E2" s="3"/>
      <c r="F2" s="3"/>
      <c r="G2" s="3"/>
      <c r="H2" s="3"/>
      <c r="I2" s="3"/>
      <c r="J2" s="4"/>
      <c r="M2" s="5"/>
      <c r="O2" s="2" t="s">
        <v>3</v>
      </c>
      <c r="P2" s="2"/>
      <c r="Q2" s="2"/>
    </row>
    <row r="3" spans="1:17" ht="21.75" customHeight="1">
      <c r="A3" s="3" t="s">
        <v>4</v>
      </c>
      <c r="B3" s="125" t="s">
        <v>73</v>
      </c>
      <c r="C3" s="125"/>
      <c r="D3" s="125"/>
      <c r="E3" s="125"/>
      <c r="F3" s="125"/>
      <c r="G3" s="125"/>
      <c r="H3" s="125"/>
      <c r="I3" s="6"/>
      <c r="J3" s="6"/>
      <c r="K3" s="6"/>
      <c r="L3" s="6"/>
      <c r="O3" s="2" t="s">
        <v>5</v>
      </c>
      <c r="P3" s="2"/>
      <c r="Q3" s="2"/>
    </row>
    <row r="4" spans="1:12" ht="18">
      <c r="A4" s="7"/>
      <c r="B4" s="8"/>
      <c r="C4" s="9"/>
      <c r="D4" s="10"/>
      <c r="E4" s="8"/>
      <c r="F4" s="8"/>
      <c r="G4" s="11"/>
      <c r="H4" s="8"/>
      <c r="I4" s="8"/>
      <c r="J4" s="12"/>
      <c r="K4" s="12"/>
      <c r="L4" s="12"/>
    </row>
    <row r="5" spans="1:19" ht="18">
      <c r="A5" s="7"/>
      <c r="B5" s="7"/>
      <c r="C5" s="13"/>
      <c r="D5" s="14"/>
      <c r="E5" s="7"/>
      <c r="F5" s="7"/>
      <c r="G5" s="15"/>
      <c r="H5" s="7"/>
      <c r="I5" s="7"/>
      <c r="Q5" s="2"/>
      <c r="R5" s="2"/>
      <c r="S5" s="2"/>
    </row>
    <row r="6" spans="1:6" ht="15.75" thickBot="1">
      <c r="A6" s="16" t="s">
        <v>6</v>
      </c>
      <c r="B6" s="17"/>
      <c r="C6" s="17"/>
      <c r="D6" s="7"/>
      <c r="E6" s="7"/>
      <c r="F6" s="7"/>
    </row>
    <row r="7" spans="1:19" ht="15">
      <c r="A7" s="18" t="s">
        <v>7</v>
      </c>
      <c r="B7" s="126" t="s">
        <v>8</v>
      </c>
      <c r="C7" s="20"/>
      <c r="D7" s="20"/>
      <c r="E7" s="21"/>
      <c r="F7" s="22"/>
      <c r="G7" s="20"/>
      <c r="H7" s="20"/>
      <c r="I7" s="21"/>
      <c r="J7" s="22"/>
      <c r="K7" s="20"/>
      <c r="L7" s="20"/>
      <c r="M7" s="21"/>
      <c r="N7" s="22"/>
      <c r="O7" s="20"/>
      <c r="P7" s="20"/>
      <c r="Q7" s="21"/>
      <c r="R7" s="22"/>
      <c r="S7" s="23"/>
    </row>
    <row r="8" spans="1:19" ht="15">
      <c r="A8" s="24"/>
      <c r="B8" s="127"/>
      <c r="C8" s="25" t="s">
        <v>9</v>
      </c>
      <c r="D8" s="25" t="s">
        <v>10</v>
      </c>
      <c r="E8" s="26" t="s">
        <v>11</v>
      </c>
      <c r="F8" s="27" t="s">
        <v>12</v>
      </c>
      <c r="G8" s="25" t="s">
        <v>13</v>
      </c>
      <c r="H8" s="25" t="s">
        <v>14</v>
      </c>
      <c r="I8" s="26" t="s">
        <v>15</v>
      </c>
      <c r="J8" s="27" t="s">
        <v>16</v>
      </c>
      <c r="K8" s="25" t="s">
        <v>17</v>
      </c>
      <c r="L8" s="25" t="s">
        <v>18</v>
      </c>
      <c r="M8" s="26" t="s">
        <v>19</v>
      </c>
      <c r="N8" s="27" t="s">
        <v>20</v>
      </c>
      <c r="O8" s="25" t="s">
        <v>21</v>
      </c>
      <c r="P8" s="25" t="s">
        <v>22</v>
      </c>
      <c r="Q8" s="26" t="s">
        <v>23</v>
      </c>
      <c r="R8" s="27" t="s">
        <v>24</v>
      </c>
      <c r="S8" s="28" t="s">
        <v>25</v>
      </c>
    </row>
    <row r="9" spans="1:19" ht="15.75" thickBot="1">
      <c r="A9" s="29"/>
      <c r="B9" s="127"/>
      <c r="C9" s="30">
        <v>2018</v>
      </c>
      <c r="D9" s="30">
        <v>2018</v>
      </c>
      <c r="E9" s="30">
        <v>2018</v>
      </c>
      <c r="F9" s="31"/>
      <c r="G9" s="30">
        <v>2018</v>
      </c>
      <c r="H9" s="30">
        <v>2018</v>
      </c>
      <c r="I9" s="30">
        <v>2018</v>
      </c>
      <c r="J9" s="31"/>
      <c r="K9" s="30">
        <v>2018</v>
      </c>
      <c r="L9" s="30">
        <v>2018</v>
      </c>
      <c r="M9" s="30">
        <v>2018</v>
      </c>
      <c r="N9" s="31"/>
      <c r="O9" s="30">
        <v>2018</v>
      </c>
      <c r="P9" s="30">
        <v>2018</v>
      </c>
      <c r="Q9" s="30">
        <v>2018</v>
      </c>
      <c r="R9" s="31"/>
      <c r="S9" s="32"/>
    </row>
    <row r="10" spans="1:19" ht="15">
      <c r="A10" s="33">
        <v>0</v>
      </c>
      <c r="B10" s="19">
        <v>1</v>
      </c>
      <c r="C10" s="34">
        <v>2</v>
      </c>
      <c r="D10" s="35">
        <v>3</v>
      </c>
      <c r="E10" s="35">
        <v>4</v>
      </c>
      <c r="F10" s="36">
        <v>5</v>
      </c>
      <c r="G10" s="34">
        <v>6</v>
      </c>
      <c r="H10" s="35">
        <v>7</v>
      </c>
      <c r="I10" s="35">
        <v>8</v>
      </c>
      <c r="J10" s="36">
        <v>9</v>
      </c>
      <c r="K10" s="34">
        <v>10</v>
      </c>
      <c r="L10" s="35">
        <v>11</v>
      </c>
      <c r="M10" s="35">
        <v>12</v>
      </c>
      <c r="N10" s="36">
        <v>13</v>
      </c>
      <c r="O10" s="34">
        <v>14</v>
      </c>
      <c r="P10" s="35">
        <v>15</v>
      </c>
      <c r="Q10" s="35">
        <v>16</v>
      </c>
      <c r="R10" s="36">
        <v>17</v>
      </c>
      <c r="S10" s="37">
        <v>18</v>
      </c>
    </row>
    <row r="11" spans="1:19" ht="15.75">
      <c r="A11" s="38">
        <v>1</v>
      </c>
      <c r="B11" s="39" t="s">
        <v>26</v>
      </c>
      <c r="C11" s="40">
        <v>35057.39</v>
      </c>
      <c r="D11" s="41">
        <v>38182.72</v>
      </c>
      <c r="E11" s="41">
        <v>32443.83</v>
      </c>
      <c r="F11" s="42">
        <f aca="true" t="shared" si="0" ref="F11:F24">C11+D11+E11</f>
        <v>105683.94</v>
      </c>
      <c r="G11" s="40">
        <v>43190.78</v>
      </c>
      <c r="H11" s="41">
        <v>39778.56</v>
      </c>
      <c r="I11" s="41">
        <v>35495.21</v>
      </c>
      <c r="J11" s="42">
        <v>118449.98</v>
      </c>
      <c r="K11" s="40">
        <v>48598.32</v>
      </c>
      <c r="L11" s="40">
        <v>39528.48</v>
      </c>
      <c r="M11" s="40">
        <v>35832.46</v>
      </c>
      <c r="N11" s="42">
        <v>123955.79</v>
      </c>
      <c r="O11" s="40">
        <v>45995.76</v>
      </c>
      <c r="P11" s="40">
        <v>53651.8</v>
      </c>
      <c r="Q11" s="41">
        <v>31461.16</v>
      </c>
      <c r="R11" s="42">
        <f>O11+P11+Q11</f>
        <v>131108.72</v>
      </c>
      <c r="S11" s="43">
        <f aca="true" t="shared" si="1" ref="S11:S24">F11+J11+N11+R11</f>
        <v>479198.42999999993</v>
      </c>
    </row>
    <row r="12" spans="1:19" ht="15.75" customHeight="1">
      <c r="A12" s="38">
        <v>2</v>
      </c>
      <c r="B12" s="44" t="s">
        <v>27</v>
      </c>
      <c r="C12" s="40">
        <v>29350.96</v>
      </c>
      <c r="D12" s="41">
        <v>35148.55</v>
      </c>
      <c r="E12" s="41">
        <v>32756.44</v>
      </c>
      <c r="F12" s="42">
        <f t="shared" si="0"/>
        <v>97255.95</v>
      </c>
      <c r="G12" s="40">
        <v>34122.85</v>
      </c>
      <c r="H12" s="41">
        <v>26439.82</v>
      </c>
      <c r="I12" s="41">
        <v>26439.82</v>
      </c>
      <c r="J12" s="42">
        <v>86999.68</v>
      </c>
      <c r="K12" s="40">
        <v>33147.12</v>
      </c>
      <c r="L12" s="40">
        <v>25240.86</v>
      </c>
      <c r="M12" s="40">
        <v>25240.86</v>
      </c>
      <c r="N12" s="42">
        <v>83603.71</v>
      </c>
      <c r="O12" s="40">
        <v>33196.17</v>
      </c>
      <c r="P12" s="41">
        <v>33985.73</v>
      </c>
      <c r="Q12" s="41">
        <v>21122</v>
      </c>
      <c r="R12" s="42">
        <f aca="true" t="shared" si="2" ref="R12:R24">O12+P12+Q12</f>
        <v>88303.9</v>
      </c>
      <c r="S12" s="43">
        <f t="shared" si="1"/>
        <v>356163.24</v>
      </c>
    </row>
    <row r="13" spans="1:19" ht="15.75">
      <c r="A13" s="38">
        <v>3</v>
      </c>
      <c r="B13" s="39" t="s">
        <v>28</v>
      </c>
      <c r="C13" s="45">
        <v>40241.66</v>
      </c>
      <c r="D13" s="41">
        <v>43839.83</v>
      </c>
      <c r="E13" s="41">
        <v>37238.74</v>
      </c>
      <c r="F13" s="42">
        <f t="shared" si="0"/>
        <v>121320.23000000001</v>
      </c>
      <c r="G13" s="45">
        <v>48769.4</v>
      </c>
      <c r="H13" s="41">
        <v>42463.13</v>
      </c>
      <c r="I13" s="41">
        <v>39956.39</v>
      </c>
      <c r="J13" s="42">
        <v>131186.61</v>
      </c>
      <c r="K13" s="40">
        <v>52697.18</v>
      </c>
      <c r="L13" s="40">
        <v>42677.68</v>
      </c>
      <c r="M13" s="40">
        <v>39720.57</v>
      </c>
      <c r="N13" s="42">
        <v>135088.71</v>
      </c>
      <c r="O13" s="40">
        <v>50125.43</v>
      </c>
      <c r="P13" s="41">
        <v>58462.99</v>
      </c>
      <c r="Q13" s="41">
        <v>34261.83</v>
      </c>
      <c r="R13" s="42">
        <f t="shared" si="2"/>
        <v>142850.25</v>
      </c>
      <c r="S13" s="43">
        <f t="shared" si="1"/>
        <v>530445.8</v>
      </c>
    </row>
    <row r="14" spans="1:19" ht="15.75">
      <c r="A14" s="38">
        <v>4</v>
      </c>
      <c r="B14" s="39" t="s">
        <v>29</v>
      </c>
      <c r="C14" s="45">
        <v>35467.62</v>
      </c>
      <c r="D14" s="41">
        <v>42497.46</v>
      </c>
      <c r="E14" s="41">
        <v>39726.75</v>
      </c>
      <c r="F14" s="42">
        <f t="shared" si="0"/>
        <v>117691.83</v>
      </c>
      <c r="G14" s="45">
        <v>44020.52</v>
      </c>
      <c r="H14" s="41">
        <v>39122.09</v>
      </c>
      <c r="I14" s="41">
        <v>39122.09</v>
      </c>
      <c r="J14" s="42">
        <v>122258.56</v>
      </c>
      <c r="K14" s="40">
        <v>48653.17</v>
      </c>
      <c r="L14" s="40">
        <v>41043.98</v>
      </c>
      <c r="M14" s="40">
        <v>33652.06</v>
      </c>
      <c r="N14" s="42">
        <v>123247.36</v>
      </c>
      <c r="O14" s="40">
        <v>48845.86</v>
      </c>
      <c r="P14" s="41">
        <v>50287.5</v>
      </c>
      <c r="Q14" s="41">
        <v>31253.5</v>
      </c>
      <c r="R14" s="42">
        <f t="shared" si="2"/>
        <v>130386.86</v>
      </c>
      <c r="S14" s="43">
        <f t="shared" si="1"/>
        <v>493584.61</v>
      </c>
    </row>
    <row r="15" spans="1:19" ht="15.75">
      <c r="A15" s="38">
        <v>5</v>
      </c>
      <c r="B15" s="39" t="s">
        <v>30</v>
      </c>
      <c r="C15" s="40">
        <v>20721.13</v>
      </c>
      <c r="D15" s="41">
        <v>29199.88</v>
      </c>
      <c r="E15" s="41">
        <v>28714.24</v>
      </c>
      <c r="F15" s="42">
        <f t="shared" si="0"/>
        <v>78635.25</v>
      </c>
      <c r="G15" s="40">
        <v>35322.68</v>
      </c>
      <c r="H15" s="41">
        <v>35333.74</v>
      </c>
      <c r="I15" s="41">
        <v>35333.74</v>
      </c>
      <c r="J15" s="42">
        <v>84842.16</v>
      </c>
      <c r="K15" s="40">
        <v>38548.94</v>
      </c>
      <c r="L15" s="40">
        <v>33731.47</v>
      </c>
      <c r="M15" s="40">
        <v>33731.47</v>
      </c>
      <c r="N15" s="42">
        <v>80046.9</v>
      </c>
      <c r="O15" s="40">
        <v>38548.94</v>
      </c>
      <c r="P15" s="41">
        <v>45417.96</v>
      </c>
      <c r="Q15" s="41">
        <v>28227.1</v>
      </c>
      <c r="R15" s="42">
        <f t="shared" si="2"/>
        <v>112194</v>
      </c>
      <c r="S15" s="43">
        <f t="shared" si="1"/>
        <v>355718.31</v>
      </c>
    </row>
    <row r="16" spans="1:19" ht="15.75">
      <c r="A16" s="38">
        <v>6</v>
      </c>
      <c r="B16" s="39" t="s">
        <v>31</v>
      </c>
      <c r="C16" s="40">
        <v>38409.4</v>
      </c>
      <c r="D16" s="41">
        <v>41632.02</v>
      </c>
      <c r="E16" s="41">
        <v>35380.24</v>
      </c>
      <c r="F16" s="42">
        <f t="shared" si="0"/>
        <v>115421.66</v>
      </c>
      <c r="G16" s="40">
        <v>47410.26</v>
      </c>
      <c r="H16" s="41">
        <v>43778.19</v>
      </c>
      <c r="I16" s="41">
        <v>39417.42</v>
      </c>
      <c r="J16" s="42">
        <v>130587.76</v>
      </c>
      <c r="K16" s="40">
        <v>57904.95</v>
      </c>
      <c r="L16" s="40">
        <v>41785.4</v>
      </c>
      <c r="M16" s="40">
        <v>38070.18</v>
      </c>
      <c r="N16" s="42">
        <v>137303.89</v>
      </c>
      <c r="O16" s="40">
        <v>54469.29</v>
      </c>
      <c r="P16" s="41">
        <v>56273.19</v>
      </c>
      <c r="Q16" s="41">
        <v>34973.58</v>
      </c>
      <c r="R16" s="42">
        <f t="shared" si="2"/>
        <v>145716.06</v>
      </c>
      <c r="S16" s="43">
        <f t="shared" si="1"/>
        <v>529029.37</v>
      </c>
    </row>
    <row r="17" spans="1:19" ht="15.75">
      <c r="A17" s="38">
        <v>7</v>
      </c>
      <c r="B17" s="39" t="s">
        <v>32</v>
      </c>
      <c r="C17" s="45">
        <v>0</v>
      </c>
      <c r="D17" s="41">
        <v>0</v>
      </c>
      <c r="E17" s="41">
        <v>13462.52</v>
      </c>
      <c r="F17" s="42">
        <f t="shared" si="0"/>
        <v>13462.52</v>
      </c>
      <c r="G17" s="45">
        <v>26652.48</v>
      </c>
      <c r="H17" s="41">
        <v>31572.21</v>
      </c>
      <c r="I17" s="41">
        <v>31572.21</v>
      </c>
      <c r="J17" s="42">
        <v>88068.61</v>
      </c>
      <c r="K17" s="40">
        <v>34445.13</v>
      </c>
      <c r="L17" s="40">
        <v>30140.51</v>
      </c>
      <c r="M17" s="40">
        <v>30140.51</v>
      </c>
      <c r="N17" s="42">
        <v>93588.44</v>
      </c>
      <c r="O17" s="40">
        <v>34445.13</v>
      </c>
      <c r="P17" s="41">
        <v>40582.89</v>
      </c>
      <c r="Q17" s="41">
        <v>25222.11</v>
      </c>
      <c r="R17" s="42">
        <f t="shared" si="2"/>
        <v>100250.12999999999</v>
      </c>
      <c r="S17" s="43">
        <f t="shared" si="1"/>
        <v>295369.7</v>
      </c>
    </row>
    <row r="18" spans="1:19" ht="17.25" customHeight="1">
      <c r="A18" s="38">
        <v>8</v>
      </c>
      <c r="B18" s="46" t="s">
        <v>33</v>
      </c>
      <c r="C18" s="40">
        <v>36371.63</v>
      </c>
      <c r="D18" s="41">
        <v>39105.32</v>
      </c>
      <c r="E18" s="41">
        <v>33570.81</v>
      </c>
      <c r="F18" s="42">
        <f t="shared" si="0"/>
        <v>109047.76</v>
      </c>
      <c r="G18" s="40">
        <v>38492.4</v>
      </c>
      <c r="H18" s="41">
        <v>44861.43</v>
      </c>
      <c r="I18" s="41">
        <v>36707.55</v>
      </c>
      <c r="J18" s="42">
        <v>119912.13</v>
      </c>
      <c r="K18" s="40">
        <v>48015.64</v>
      </c>
      <c r="L18" s="40">
        <v>38973.36</v>
      </c>
      <c r="M18" s="40">
        <v>35376.76</v>
      </c>
      <c r="N18" s="42">
        <v>122326.87</v>
      </c>
      <c r="O18" s="40">
        <v>47595.8</v>
      </c>
      <c r="P18" s="41">
        <v>55524.47</v>
      </c>
      <c r="Q18" s="41">
        <v>32581.54</v>
      </c>
      <c r="R18" s="42">
        <f t="shared" si="2"/>
        <v>135701.81</v>
      </c>
      <c r="S18" s="43">
        <f t="shared" si="1"/>
        <v>486988.57</v>
      </c>
    </row>
    <row r="19" spans="1:19" ht="15.75">
      <c r="A19" s="38">
        <v>9</v>
      </c>
      <c r="B19" s="47" t="s">
        <v>34</v>
      </c>
      <c r="C19" s="40">
        <v>21523.68</v>
      </c>
      <c r="D19" s="41">
        <v>25463.4</v>
      </c>
      <c r="E19" s="41">
        <v>25484.42</v>
      </c>
      <c r="F19" s="42">
        <f t="shared" si="0"/>
        <v>72471.5</v>
      </c>
      <c r="G19" s="40">
        <v>0</v>
      </c>
      <c r="H19" s="41">
        <v>0</v>
      </c>
      <c r="I19" s="41">
        <v>0</v>
      </c>
      <c r="J19" s="42">
        <v>0</v>
      </c>
      <c r="K19" s="40">
        <v>0</v>
      </c>
      <c r="L19" s="40">
        <v>0</v>
      </c>
      <c r="M19" s="40">
        <v>0</v>
      </c>
      <c r="N19" s="42">
        <v>0</v>
      </c>
      <c r="O19" s="40">
        <v>0</v>
      </c>
      <c r="P19" s="41">
        <v>0</v>
      </c>
      <c r="Q19" s="41">
        <v>0</v>
      </c>
      <c r="R19" s="42">
        <f t="shared" si="2"/>
        <v>0</v>
      </c>
      <c r="S19" s="43">
        <f t="shared" si="1"/>
        <v>72471.5</v>
      </c>
    </row>
    <row r="20" spans="1:19" ht="15.75">
      <c r="A20" s="38">
        <v>10</v>
      </c>
      <c r="B20" s="39" t="s">
        <v>35</v>
      </c>
      <c r="C20" s="40">
        <v>29130.45</v>
      </c>
      <c r="D20" s="41">
        <v>31862.75</v>
      </c>
      <c r="E20" s="41">
        <v>29145.34</v>
      </c>
      <c r="F20" s="42">
        <f t="shared" si="0"/>
        <v>90138.54</v>
      </c>
      <c r="G20" s="40">
        <v>34911.05</v>
      </c>
      <c r="H20" s="41">
        <v>36049.75</v>
      </c>
      <c r="I20" s="41">
        <v>30524.83</v>
      </c>
      <c r="J20" s="42">
        <v>101473.21</v>
      </c>
      <c r="K20" s="40">
        <v>41245.78</v>
      </c>
      <c r="L20" s="40">
        <v>31777.81</v>
      </c>
      <c r="M20" s="40">
        <v>31777.81</v>
      </c>
      <c r="N20" s="42">
        <v>104771.72</v>
      </c>
      <c r="O20" s="40">
        <v>41456.52</v>
      </c>
      <c r="P20" s="41">
        <v>42787.45</v>
      </c>
      <c r="Q20" s="41">
        <v>26592.24</v>
      </c>
      <c r="R20" s="42">
        <f t="shared" si="2"/>
        <v>110836.21</v>
      </c>
      <c r="S20" s="43">
        <f t="shared" si="1"/>
        <v>407219.68</v>
      </c>
    </row>
    <row r="21" spans="1:19" ht="15.75">
      <c r="A21" s="38">
        <v>11</v>
      </c>
      <c r="B21" s="39" t="s">
        <v>36</v>
      </c>
      <c r="C21" s="40">
        <v>22322.58</v>
      </c>
      <c r="D21" s="41">
        <v>26748.41</v>
      </c>
      <c r="E21" s="41">
        <v>25002.03</v>
      </c>
      <c r="F21" s="42">
        <f t="shared" si="0"/>
        <v>74073.02</v>
      </c>
      <c r="G21" s="40">
        <v>27736.37</v>
      </c>
      <c r="H21" s="41">
        <v>24059.48</v>
      </c>
      <c r="I21" s="40">
        <v>24059.48</v>
      </c>
      <c r="J21" s="42">
        <v>75828.88</v>
      </c>
      <c r="K21" s="40">
        <v>29949.07</v>
      </c>
      <c r="L21" s="40">
        <v>22968.46</v>
      </c>
      <c r="M21" s="40">
        <v>22968.46</v>
      </c>
      <c r="N21" s="42">
        <v>75830.37</v>
      </c>
      <c r="O21" s="40">
        <v>28153.89</v>
      </c>
      <c r="P21" s="41">
        <v>32831.16</v>
      </c>
      <c r="Q21" s="41">
        <v>19220.41</v>
      </c>
      <c r="R21" s="42">
        <f t="shared" si="2"/>
        <v>80205.46</v>
      </c>
      <c r="S21" s="43">
        <f t="shared" si="1"/>
        <v>305937.73000000004</v>
      </c>
    </row>
    <row r="22" spans="1:19" ht="15.75">
      <c r="A22" s="38">
        <v>12</v>
      </c>
      <c r="B22" s="39" t="s">
        <v>37</v>
      </c>
      <c r="C22" s="40">
        <v>39548.67</v>
      </c>
      <c r="D22" s="41">
        <v>43642.53</v>
      </c>
      <c r="E22" s="41">
        <v>36819.75</v>
      </c>
      <c r="F22" s="42">
        <f t="shared" si="0"/>
        <v>120010.95</v>
      </c>
      <c r="G22" s="40">
        <v>44979.05</v>
      </c>
      <c r="H22" s="41">
        <v>43596.87</v>
      </c>
      <c r="I22" s="41">
        <v>43596.87</v>
      </c>
      <c r="J22" s="42">
        <v>132142.3</v>
      </c>
      <c r="K22" s="40">
        <v>54034.64</v>
      </c>
      <c r="L22" s="40">
        <v>41619.89</v>
      </c>
      <c r="M22" s="40">
        <v>41619.89</v>
      </c>
      <c r="N22" s="42">
        <v>137192.56</v>
      </c>
      <c r="O22" s="40">
        <v>54305.88</v>
      </c>
      <c r="P22" s="41">
        <v>56039.39</v>
      </c>
      <c r="Q22" s="41">
        <v>34828.27</v>
      </c>
      <c r="R22" s="42">
        <f t="shared" si="2"/>
        <v>145173.53999999998</v>
      </c>
      <c r="S22" s="43">
        <f t="shared" si="1"/>
        <v>534519.35</v>
      </c>
    </row>
    <row r="23" spans="1:19" ht="15.75">
      <c r="A23" s="38">
        <v>13</v>
      </c>
      <c r="B23" s="39" t="s">
        <v>38</v>
      </c>
      <c r="C23" s="40">
        <v>13976.55</v>
      </c>
      <c r="D23" s="41">
        <v>21793.54</v>
      </c>
      <c r="E23" s="41">
        <v>26875.74</v>
      </c>
      <c r="F23" s="42">
        <f t="shared" si="0"/>
        <v>62645.83</v>
      </c>
      <c r="G23" s="40">
        <v>31775.4</v>
      </c>
      <c r="H23" s="41">
        <v>32747.07</v>
      </c>
      <c r="I23" s="41">
        <v>32747.07</v>
      </c>
      <c r="J23" s="42">
        <v>78831.32</v>
      </c>
      <c r="K23" s="40">
        <v>35726.88</v>
      </c>
      <c r="L23" s="40">
        <v>31262.12</v>
      </c>
      <c r="M23" s="40">
        <v>31262.12</v>
      </c>
      <c r="N23" s="42">
        <v>69350.82</v>
      </c>
      <c r="O23" s="40">
        <v>35726.88</v>
      </c>
      <c r="P23" s="41">
        <v>42093.04</v>
      </c>
      <c r="Q23" s="41">
        <v>26160.68</v>
      </c>
      <c r="R23" s="42">
        <f t="shared" si="2"/>
        <v>103980.6</v>
      </c>
      <c r="S23" s="43">
        <f t="shared" si="1"/>
        <v>314808.57000000007</v>
      </c>
    </row>
    <row r="24" spans="1:19" ht="15.75">
      <c r="A24" s="38">
        <v>14</v>
      </c>
      <c r="B24" s="39" t="s">
        <v>39</v>
      </c>
      <c r="C24" s="45">
        <v>31265</v>
      </c>
      <c r="D24" s="41">
        <v>33750.11</v>
      </c>
      <c r="E24" s="41">
        <v>29343.65</v>
      </c>
      <c r="F24" s="42">
        <f t="shared" si="0"/>
        <v>94358.76000000001</v>
      </c>
      <c r="G24" s="45">
        <v>38799.7</v>
      </c>
      <c r="H24" s="41">
        <v>37098.44</v>
      </c>
      <c r="I24" s="41">
        <v>33278.63</v>
      </c>
      <c r="J24" s="42">
        <v>109107.76</v>
      </c>
      <c r="K24" s="40">
        <v>49119.68</v>
      </c>
      <c r="L24" s="40">
        <v>35298.87</v>
      </c>
      <c r="M24" s="40">
        <v>31725.2</v>
      </c>
      <c r="N24" s="42">
        <v>116135.6</v>
      </c>
      <c r="O24" s="40">
        <v>45910.88</v>
      </c>
      <c r="P24" s="41">
        <v>47462.84</v>
      </c>
      <c r="Q24" s="41">
        <v>29497.98</v>
      </c>
      <c r="R24" s="42">
        <f t="shared" si="2"/>
        <v>122871.7</v>
      </c>
      <c r="S24" s="43">
        <f t="shared" si="1"/>
        <v>442473.82</v>
      </c>
    </row>
    <row r="25" spans="1:19" ht="31.5">
      <c r="A25" s="48"/>
      <c r="B25" s="49" t="s">
        <v>40</v>
      </c>
      <c r="C25" s="50">
        <f>SUM(C11:C24)</f>
        <v>393386.72</v>
      </c>
      <c r="D25" s="50">
        <f aca="true" t="shared" si="3" ref="D25:S25">SUM(D11:D24)</f>
        <v>452866.51999999996</v>
      </c>
      <c r="E25" s="50">
        <f t="shared" si="3"/>
        <v>425964.5</v>
      </c>
      <c r="F25" s="50">
        <f t="shared" si="3"/>
        <v>1272217.7400000002</v>
      </c>
      <c r="G25" s="50">
        <f t="shared" si="3"/>
        <v>496182.94</v>
      </c>
      <c r="H25" s="50">
        <f t="shared" si="3"/>
        <v>476900.77999999997</v>
      </c>
      <c r="I25" s="50">
        <f t="shared" si="3"/>
        <v>448251.31</v>
      </c>
      <c r="J25" s="50">
        <f t="shared" si="3"/>
        <v>1379688.9600000002</v>
      </c>
      <c r="K25" s="50">
        <f t="shared" si="3"/>
        <v>572086.5</v>
      </c>
      <c r="L25" s="50">
        <f t="shared" si="3"/>
        <v>456048.89</v>
      </c>
      <c r="M25" s="50">
        <f t="shared" si="3"/>
        <v>431118.35000000003</v>
      </c>
      <c r="N25" s="50">
        <f t="shared" si="3"/>
        <v>1402442.7400000002</v>
      </c>
      <c r="O25" s="50">
        <f t="shared" si="3"/>
        <v>558776.4299999999</v>
      </c>
      <c r="P25" s="50">
        <f t="shared" si="3"/>
        <v>615400.41</v>
      </c>
      <c r="Q25" s="50">
        <f t="shared" si="3"/>
        <v>375402.39999999997</v>
      </c>
      <c r="R25" s="50">
        <f t="shared" si="3"/>
        <v>1549579.24</v>
      </c>
      <c r="S25" s="50">
        <f t="shared" si="3"/>
        <v>5603928.680000001</v>
      </c>
    </row>
    <row r="26" spans="1:19" ht="44.25">
      <c r="A26" s="51">
        <v>1</v>
      </c>
      <c r="B26" s="52" t="s">
        <v>41</v>
      </c>
      <c r="C26" s="53">
        <v>240</v>
      </c>
      <c r="D26" s="53">
        <v>360</v>
      </c>
      <c r="E26" s="41">
        <v>280</v>
      </c>
      <c r="F26" s="54">
        <f>C26+D26+E26</f>
        <v>880</v>
      </c>
      <c r="G26" s="55">
        <v>4861.5</v>
      </c>
      <c r="H26" s="55">
        <v>0</v>
      </c>
      <c r="I26" s="55">
        <v>0</v>
      </c>
      <c r="J26" s="54">
        <v>0</v>
      </c>
      <c r="K26" s="55">
        <v>0</v>
      </c>
      <c r="L26" s="55">
        <v>0</v>
      </c>
      <c r="M26" s="55">
        <v>0</v>
      </c>
      <c r="N26" s="54">
        <f>K26+L26+M26</f>
        <v>0</v>
      </c>
      <c r="O26" s="56">
        <v>0</v>
      </c>
      <c r="P26" s="55">
        <v>0</v>
      </c>
      <c r="Q26" s="55">
        <v>0</v>
      </c>
      <c r="R26" s="57">
        <f>O26+P26+Q26</f>
        <v>0</v>
      </c>
      <c r="S26" s="58">
        <f>F26+J26+N26+R26</f>
        <v>880</v>
      </c>
    </row>
    <row r="27" spans="1:19" ht="15.75" customHeight="1">
      <c r="A27" s="128" t="s">
        <v>42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30"/>
    </row>
    <row r="28" spans="1:19" ht="47.25">
      <c r="A28" s="51">
        <v>2</v>
      </c>
      <c r="B28" s="59" t="s">
        <v>43</v>
      </c>
      <c r="C28" s="53">
        <v>400</v>
      </c>
      <c r="D28" s="53">
        <v>800</v>
      </c>
      <c r="E28" s="53">
        <v>400</v>
      </c>
      <c r="F28" s="54">
        <f>C28+D28+E28</f>
        <v>1600</v>
      </c>
      <c r="G28" s="53">
        <v>2855.17</v>
      </c>
      <c r="H28" s="60">
        <v>800.22</v>
      </c>
      <c r="I28" s="60">
        <v>800.22</v>
      </c>
      <c r="J28" s="54">
        <v>1600</v>
      </c>
      <c r="K28" s="60">
        <v>821.6</v>
      </c>
      <c r="L28" s="60">
        <v>718.92</v>
      </c>
      <c r="M28" s="60">
        <v>718.92</v>
      </c>
      <c r="N28" s="54">
        <v>1600</v>
      </c>
      <c r="O28" s="60">
        <v>821.6</v>
      </c>
      <c r="P28" s="60">
        <v>968</v>
      </c>
      <c r="Q28" s="60">
        <v>601.6</v>
      </c>
      <c r="R28" s="57">
        <f>O28+P28+Q28</f>
        <v>2391.2</v>
      </c>
      <c r="S28" s="58">
        <f>F28+J28+N28+R28</f>
        <v>7191.2</v>
      </c>
    </row>
    <row r="29" spans="1:19" ht="24" customHeight="1" thickBot="1">
      <c r="A29" s="61"/>
      <c r="B29" s="62" t="s">
        <v>44</v>
      </c>
      <c r="C29" s="63">
        <f>C26+C28</f>
        <v>640</v>
      </c>
      <c r="D29" s="63">
        <f aca="true" t="shared" si="4" ref="D29:S29">D26+D28</f>
        <v>1160</v>
      </c>
      <c r="E29" s="63">
        <f t="shared" si="4"/>
        <v>680</v>
      </c>
      <c r="F29" s="63">
        <f t="shared" si="4"/>
        <v>2480</v>
      </c>
      <c r="G29" s="63">
        <f t="shared" si="4"/>
        <v>7716.67</v>
      </c>
      <c r="H29" s="63">
        <f t="shared" si="4"/>
        <v>800.22</v>
      </c>
      <c r="I29" s="63">
        <f t="shared" si="4"/>
        <v>800.22</v>
      </c>
      <c r="J29" s="63">
        <f t="shared" si="4"/>
        <v>1600</v>
      </c>
      <c r="K29" s="63">
        <f t="shared" si="4"/>
        <v>821.6</v>
      </c>
      <c r="L29" s="63">
        <f t="shared" si="4"/>
        <v>718.92</v>
      </c>
      <c r="M29" s="63">
        <f t="shared" si="4"/>
        <v>718.92</v>
      </c>
      <c r="N29" s="63">
        <f t="shared" si="4"/>
        <v>1600</v>
      </c>
      <c r="O29" s="63">
        <f t="shared" si="4"/>
        <v>821.6</v>
      </c>
      <c r="P29" s="63">
        <f t="shared" si="4"/>
        <v>968</v>
      </c>
      <c r="Q29" s="63">
        <f t="shared" si="4"/>
        <v>601.6</v>
      </c>
      <c r="R29" s="63">
        <f t="shared" si="4"/>
        <v>2391.2</v>
      </c>
      <c r="S29" s="63">
        <f t="shared" si="4"/>
        <v>8071.2</v>
      </c>
    </row>
    <row r="30" spans="1:6" ht="15.75">
      <c r="A30" s="64"/>
      <c r="B30" s="65"/>
      <c r="C30" s="66"/>
      <c r="D30" s="66"/>
      <c r="E30" s="66"/>
      <c r="F30" s="66"/>
    </row>
    <row r="31" spans="1:6" ht="15.75">
      <c r="A31" s="64"/>
      <c r="B31" s="65"/>
      <c r="C31" s="66"/>
      <c r="D31" s="66"/>
      <c r="E31" s="66"/>
      <c r="F31" s="66"/>
    </row>
    <row r="32" spans="1:6" ht="15.75">
      <c r="A32" s="64"/>
      <c r="B32" s="65"/>
      <c r="C32" s="66"/>
      <c r="D32" s="66"/>
      <c r="E32" s="66"/>
      <c r="F32" s="66"/>
    </row>
    <row r="33" spans="1:6" ht="12.75">
      <c r="A33" s="7"/>
      <c r="B33" s="7"/>
      <c r="C33" s="7"/>
      <c r="D33" s="7"/>
      <c r="E33" s="67"/>
      <c r="F33" s="68"/>
    </row>
    <row r="34" spans="1:6" ht="15.75" thickBot="1">
      <c r="A34" s="16" t="s">
        <v>45</v>
      </c>
      <c r="B34" s="69"/>
      <c r="C34" s="70"/>
      <c r="D34" s="70"/>
      <c r="E34" s="70"/>
      <c r="F34" s="71"/>
    </row>
    <row r="35" spans="1:19" ht="15">
      <c r="A35" s="72" t="s">
        <v>7</v>
      </c>
      <c r="B35" s="131" t="s">
        <v>46</v>
      </c>
      <c r="C35" s="73"/>
      <c r="D35" s="74"/>
      <c r="E35" s="75"/>
      <c r="F35" s="76"/>
      <c r="G35" s="20"/>
      <c r="H35" s="20"/>
      <c r="I35" s="21"/>
      <c r="J35" s="22"/>
      <c r="K35" s="20"/>
      <c r="L35" s="20"/>
      <c r="M35" s="21"/>
      <c r="N35" s="22"/>
      <c r="O35" s="20"/>
      <c r="P35" s="20"/>
      <c r="Q35" s="21"/>
      <c r="R35" s="22"/>
      <c r="S35" s="23"/>
    </row>
    <row r="36" spans="1:19" ht="15">
      <c r="A36" s="77"/>
      <c r="B36" s="132"/>
      <c r="C36" s="25" t="s">
        <v>9</v>
      </c>
      <c r="D36" s="25" t="s">
        <v>10</v>
      </c>
      <c r="E36" s="26" t="s">
        <v>11</v>
      </c>
      <c r="F36" s="78"/>
      <c r="G36" s="25" t="s">
        <v>13</v>
      </c>
      <c r="H36" s="25" t="s">
        <v>14</v>
      </c>
      <c r="I36" s="26" t="s">
        <v>15</v>
      </c>
      <c r="J36" s="27" t="s">
        <v>16</v>
      </c>
      <c r="K36" s="25" t="s">
        <v>17</v>
      </c>
      <c r="L36" s="25" t="s">
        <v>18</v>
      </c>
      <c r="M36" s="26" t="s">
        <v>19</v>
      </c>
      <c r="N36" s="27" t="s">
        <v>20</v>
      </c>
      <c r="O36" s="25" t="s">
        <v>21</v>
      </c>
      <c r="P36" s="25" t="s">
        <v>22</v>
      </c>
      <c r="Q36" s="26" t="s">
        <v>23</v>
      </c>
      <c r="R36" s="27" t="s">
        <v>24</v>
      </c>
      <c r="S36" s="28" t="s">
        <v>25</v>
      </c>
    </row>
    <row r="37" spans="1:19" ht="15.75" thickBot="1">
      <c r="A37" s="77"/>
      <c r="B37" s="133"/>
      <c r="C37" s="30">
        <v>2018</v>
      </c>
      <c r="D37" s="30">
        <v>2018</v>
      </c>
      <c r="E37" s="30">
        <v>2018</v>
      </c>
      <c r="F37" s="79" t="s">
        <v>12</v>
      </c>
      <c r="G37" s="30">
        <v>2018</v>
      </c>
      <c r="H37" s="30">
        <v>2018</v>
      </c>
      <c r="I37" s="30">
        <v>2018</v>
      </c>
      <c r="J37" s="31"/>
      <c r="K37" s="30">
        <v>2018</v>
      </c>
      <c r="L37" s="30">
        <v>2018</v>
      </c>
      <c r="M37" s="30">
        <v>2018</v>
      </c>
      <c r="N37" s="31"/>
      <c r="O37" s="30">
        <v>2018</v>
      </c>
      <c r="P37" s="30">
        <v>2018</v>
      </c>
      <c r="Q37" s="30">
        <v>2018</v>
      </c>
      <c r="R37" s="31"/>
      <c r="S37" s="32"/>
    </row>
    <row r="38" spans="1:19" ht="15">
      <c r="A38" s="33">
        <v>0</v>
      </c>
      <c r="B38" s="19">
        <v>1</v>
      </c>
      <c r="C38" s="34">
        <v>2</v>
      </c>
      <c r="D38" s="35">
        <v>3</v>
      </c>
      <c r="E38" s="35">
        <v>4</v>
      </c>
      <c r="F38" s="36">
        <v>5</v>
      </c>
      <c r="G38" s="34">
        <v>6</v>
      </c>
      <c r="H38" s="35">
        <v>7</v>
      </c>
      <c r="I38" s="35">
        <v>8</v>
      </c>
      <c r="J38" s="36">
        <v>9</v>
      </c>
      <c r="K38" s="34">
        <v>10</v>
      </c>
      <c r="L38" s="35">
        <v>11</v>
      </c>
      <c r="M38" s="35">
        <v>12</v>
      </c>
      <c r="N38" s="36">
        <v>13</v>
      </c>
      <c r="O38" s="34">
        <v>14</v>
      </c>
      <c r="P38" s="35">
        <v>15</v>
      </c>
      <c r="Q38" s="35">
        <v>16</v>
      </c>
      <c r="R38" s="36">
        <v>17</v>
      </c>
      <c r="S38" s="37">
        <v>18</v>
      </c>
    </row>
    <row r="39" spans="1:28" ht="15.75">
      <c r="A39" s="80">
        <v>1</v>
      </c>
      <c r="B39" s="81" t="s">
        <v>47</v>
      </c>
      <c r="C39" s="82">
        <v>4805</v>
      </c>
      <c r="D39" s="83">
        <v>4910</v>
      </c>
      <c r="E39" s="84">
        <v>5030</v>
      </c>
      <c r="F39" s="42">
        <f>C39+D39+E39</f>
        <v>14745</v>
      </c>
      <c r="G39" s="82">
        <v>6959.53</v>
      </c>
      <c r="H39" s="85">
        <v>7110</v>
      </c>
      <c r="I39" s="85">
        <v>5923.16</v>
      </c>
      <c r="J39" s="42">
        <v>18565</v>
      </c>
      <c r="K39" s="86">
        <v>7134.79</v>
      </c>
      <c r="L39" s="85">
        <v>6790</v>
      </c>
      <c r="M39" s="85">
        <v>5696.3</v>
      </c>
      <c r="N39" s="42">
        <v>19065</v>
      </c>
      <c r="O39" s="86">
        <v>7248.86</v>
      </c>
      <c r="P39" s="85">
        <v>8581.44</v>
      </c>
      <c r="Q39" s="85">
        <v>5452.16</v>
      </c>
      <c r="R39" s="42">
        <f>O39+P39+Q39</f>
        <v>21282.46</v>
      </c>
      <c r="S39" s="43">
        <f>F39+J39+N39+R39</f>
        <v>73657.45999999999</v>
      </c>
      <c r="W39" s="5"/>
      <c r="AB39" s="5"/>
    </row>
    <row r="40" spans="1:28" ht="15.75">
      <c r="A40" s="51">
        <v>2</v>
      </c>
      <c r="B40" s="87" t="s">
        <v>48</v>
      </c>
      <c r="C40" s="82">
        <v>10205</v>
      </c>
      <c r="D40" s="83">
        <v>14710</v>
      </c>
      <c r="E40" s="84">
        <v>15995</v>
      </c>
      <c r="F40" s="42">
        <f>C40+D40+E40</f>
        <v>40910</v>
      </c>
      <c r="G40" s="82">
        <v>14813.58</v>
      </c>
      <c r="H40" s="85">
        <v>9997.69</v>
      </c>
      <c r="I40" s="85">
        <v>9997.69</v>
      </c>
      <c r="J40" s="42">
        <v>34785</v>
      </c>
      <c r="K40" s="86">
        <v>12645</v>
      </c>
      <c r="L40" s="85">
        <v>15305.07</v>
      </c>
      <c r="M40" s="85">
        <v>17003.93</v>
      </c>
      <c r="N40" s="42">
        <v>34335</v>
      </c>
      <c r="O40" s="86">
        <v>11121.15</v>
      </c>
      <c r="P40" s="85">
        <v>13165.58</v>
      </c>
      <c r="Q40" s="85">
        <v>8364.67</v>
      </c>
      <c r="R40" s="42">
        <f>O40+P40+Q40</f>
        <v>32651.4</v>
      </c>
      <c r="S40" s="43">
        <f>F40+J40+N40+R40</f>
        <v>142681.4</v>
      </c>
      <c r="W40" s="5"/>
      <c r="AB40" s="5"/>
    </row>
    <row r="41" spans="1:28" ht="15.75">
      <c r="A41" s="51">
        <v>3</v>
      </c>
      <c r="B41" s="87" t="s">
        <v>49</v>
      </c>
      <c r="C41" s="82">
        <v>1920</v>
      </c>
      <c r="D41" s="83">
        <v>1980</v>
      </c>
      <c r="E41" s="82">
        <v>1620</v>
      </c>
      <c r="F41" s="42">
        <f>C41+D41+E41</f>
        <v>5520</v>
      </c>
      <c r="G41" s="82">
        <v>3727.3</v>
      </c>
      <c r="H41" s="86">
        <v>3825.86</v>
      </c>
      <c r="I41" s="86">
        <v>3825.86</v>
      </c>
      <c r="J41" s="42">
        <v>4560</v>
      </c>
      <c r="K41" s="86">
        <v>4188.81</v>
      </c>
      <c r="L41" s="86">
        <v>3665.33</v>
      </c>
      <c r="M41" s="86">
        <v>3665.33</v>
      </c>
      <c r="N41" s="42">
        <v>3780</v>
      </c>
      <c r="O41" s="86">
        <v>4255.77</v>
      </c>
      <c r="P41" s="86">
        <v>5038.12</v>
      </c>
      <c r="Q41" s="85">
        <v>3200.95</v>
      </c>
      <c r="R41" s="42">
        <f>O41+P41+Q41</f>
        <v>12494.84</v>
      </c>
      <c r="S41" s="43">
        <f>F41+J41+N41+R41</f>
        <v>26354.84</v>
      </c>
      <c r="W41" s="5"/>
      <c r="AB41" s="5"/>
    </row>
    <row r="42" spans="1:28" ht="15.75">
      <c r="A42" s="80">
        <v>4</v>
      </c>
      <c r="B42" s="87" t="s">
        <v>50</v>
      </c>
      <c r="C42" s="82">
        <v>3950</v>
      </c>
      <c r="D42" s="83">
        <v>5700</v>
      </c>
      <c r="E42" s="82">
        <v>6200</v>
      </c>
      <c r="F42" s="42">
        <f>C42+D42+E42</f>
        <v>15850</v>
      </c>
      <c r="G42" s="82">
        <v>5758.04</v>
      </c>
      <c r="H42" s="86">
        <v>4700</v>
      </c>
      <c r="I42" s="86">
        <v>3876.66</v>
      </c>
      <c r="J42" s="42">
        <v>14300</v>
      </c>
      <c r="K42" s="86">
        <v>4695.15</v>
      </c>
      <c r="L42" s="86">
        <v>4508.4</v>
      </c>
      <c r="M42" s="86">
        <v>4508.4</v>
      </c>
      <c r="N42" s="42">
        <v>13675</v>
      </c>
      <c r="O42" s="86">
        <v>4770.22</v>
      </c>
      <c r="P42" s="86">
        <v>5647.14</v>
      </c>
      <c r="Q42" s="85">
        <v>3587.88</v>
      </c>
      <c r="R42" s="42">
        <f>O42+P42+Q42</f>
        <v>14005.240000000002</v>
      </c>
      <c r="S42" s="43">
        <f>F42+J42+N42+R42</f>
        <v>57830.240000000005</v>
      </c>
      <c r="W42" s="5"/>
      <c r="AB42" s="5"/>
    </row>
    <row r="43" spans="1:19" ht="25.5">
      <c r="A43" s="51"/>
      <c r="B43" s="88" t="s">
        <v>51</v>
      </c>
      <c r="C43" s="89">
        <f>SUM(C39:C42)</f>
        <v>20880</v>
      </c>
      <c r="D43" s="89">
        <f aca="true" t="shared" si="5" ref="D43:S43">SUM(D39:D42)</f>
        <v>27300</v>
      </c>
      <c r="E43" s="89">
        <f t="shared" si="5"/>
        <v>28845</v>
      </c>
      <c r="F43" s="89">
        <f t="shared" si="5"/>
        <v>77025</v>
      </c>
      <c r="G43" s="89">
        <f t="shared" si="5"/>
        <v>31258.45</v>
      </c>
      <c r="H43" s="89">
        <f t="shared" si="5"/>
        <v>25633.550000000003</v>
      </c>
      <c r="I43" s="89">
        <f t="shared" si="5"/>
        <v>23623.37</v>
      </c>
      <c r="J43" s="89">
        <f t="shared" si="5"/>
        <v>72210</v>
      </c>
      <c r="K43" s="89">
        <f t="shared" si="5"/>
        <v>28663.75</v>
      </c>
      <c r="L43" s="89">
        <f t="shared" si="5"/>
        <v>30268.800000000003</v>
      </c>
      <c r="M43" s="89">
        <f t="shared" si="5"/>
        <v>30873.96</v>
      </c>
      <c r="N43" s="89">
        <f t="shared" si="5"/>
        <v>70855</v>
      </c>
      <c r="O43" s="89">
        <f t="shared" si="5"/>
        <v>27396</v>
      </c>
      <c r="P43" s="89">
        <f t="shared" si="5"/>
        <v>32432.28</v>
      </c>
      <c r="Q43" s="89">
        <f t="shared" si="5"/>
        <v>20605.66</v>
      </c>
      <c r="R43" s="89">
        <f t="shared" si="5"/>
        <v>80433.94</v>
      </c>
      <c r="S43" s="89">
        <f t="shared" si="5"/>
        <v>300523.94</v>
      </c>
    </row>
    <row r="44" spans="1:28" ht="23.25" customHeight="1">
      <c r="A44" s="51">
        <v>1</v>
      </c>
      <c r="B44" s="81" t="s">
        <v>52</v>
      </c>
      <c r="C44" s="90">
        <v>2640</v>
      </c>
      <c r="D44" s="91">
        <v>4860</v>
      </c>
      <c r="E44" s="91">
        <v>5940</v>
      </c>
      <c r="F44" s="42">
        <f aca="true" t="shared" si="6" ref="F44:F51">C44+D44+E44</f>
        <v>13440</v>
      </c>
      <c r="G44" s="90">
        <v>7454.6</v>
      </c>
      <c r="H44" s="92">
        <v>7988.06</v>
      </c>
      <c r="I44" s="92">
        <v>7988.06</v>
      </c>
      <c r="J44" s="42">
        <v>11580</v>
      </c>
      <c r="K44" s="92">
        <v>8745.87</v>
      </c>
      <c r="L44" s="86">
        <v>7652.89</v>
      </c>
      <c r="M44" s="86">
        <v>7652.89</v>
      </c>
      <c r="N44" s="42">
        <v>8400</v>
      </c>
      <c r="O44" s="92">
        <v>8885.7</v>
      </c>
      <c r="P44" s="86">
        <v>8885.7</v>
      </c>
      <c r="Q44" s="86">
        <v>922.56</v>
      </c>
      <c r="R44" s="42">
        <f>O44+P44+Q44</f>
        <v>18693.960000000003</v>
      </c>
      <c r="S44" s="43">
        <f aca="true" t="shared" si="7" ref="S44:S51">F44+J44+N44+R44</f>
        <v>52113.96000000001</v>
      </c>
      <c r="W44" s="5"/>
      <c r="AB44" s="5"/>
    </row>
    <row r="45" spans="1:28" ht="39" customHeight="1">
      <c r="A45" s="51">
        <v>2</v>
      </c>
      <c r="B45" s="93" t="s">
        <v>53</v>
      </c>
      <c r="C45" s="94">
        <v>37858</v>
      </c>
      <c r="D45" s="84">
        <v>36599</v>
      </c>
      <c r="E45" s="84">
        <v>35155</v>
      </c>
      <c r="F45" s="42">
        <f t="shared" si="6"/>
        <v>109612</v>
      </c>
      <c r="G45" s="94">
        <v>48947.51</v>
      </c>
      <c r="H45" s="95">
        <v>39324.94</v>
      </c>
      <c r="I45" s="95">
        <v>39324.94</v>
      </c>
      <c r="J45" s="42">
        <v>102894</v>
      </c>
      <c r="K45" s="95">
        <v>43055.59</v>
      </c>
      <c r="L45" s="85">
        <v>37674.92</v>
      </c>
      <c r="M45" s="85">
        <v>37674.92</v>
      </c>
      <c r="N45" s="42">
        <v>91732</v>
      </c>
      <c r="O45" s="95">
        <v>32736.77</v>
      </c>
      <c r="P45" s="85">
        <v>38754.86</v>
      </c>
      <c r="Q45" s="85">
        <v>24622.68</v>
      </c>
      <c r="R45" s="42">
        <f aca="true" t="shared" si="8" ref="R45:R51">O45+P45+Q45</f>
        <v>96114.31</v>
      </c>
      <c r="S45" s="43">
        <f t="shared" si="7"/>
        <v>400352.31</v>
      </c>
      <c r="W45" s="5"/>
      <c r="AB45" s="5"/>
    </row>
    <row r="46" spans="1:28" ht="26.25" customHeight="1">
      <c r="A46" s="51">
        <v>3</v>
      </c>
      <c r="B46" s="93" t="s">
        <v>54</v>
      </c>
      <c r="C46" s="94">
        <v>21035</v>
      </c>
      <c r="D46" s="84">
        <v>30295</v>
      </c>
      <c r="E46" s="84">
        <v>32950</v>
      </c>
      <c r="F46" s="42">
        <f t="shared" si="6"/>
        <v>84280</v>
      </c>
      <c r="G46" s="94">
        <v>30548.46</v>
      </c>
      <c r="H46" s="95">
        <v>23123.34</v>
      </c>
      <c r="I46" s="95">
        <v>23123.34</v>
      </c>
      <c r="J46" s="42">
        <v>76760</v>
      </c>
      <c r="K46" s="95">
        <v>41754.66</v>
      </c>
      <c r="L46" s="85">
        <v>38590.79</v>
      </c>
      <c r="M46" s="85">
        <v>22153.12</v>
      </c>
      <c r="N46" s="42">
        <v>100040</v>
      </c>
      <c r="O46" s="95">
        <v>25721.75</v>
      </c>
      <c r="P46" s="85">
        <v>30450.25</v>
      </c>
      <c r="Q46" s="85">
        <v>19346.39</v>
      </c>
      <c r="R46" s="42">
        <f t="shared" si="8"/>
        <v>75518.39</v>
      </c>
      <c r="S46" s="43">
        <f t="shared" si="7"/>
        <v>336598.39</v>
      </c>
      <c r="W46" s="5"/>
      <c r="AB46" s="5"/>
    </row>
    <row r="47" spans="1:28" ht="21.75" customHeight="1">
      <c r="A47" s="51">
        <v>4</v>
      </c>
      <c r="B47" s="93" t="s">
        <v>55</v>
      </c>
      <c r="C47" s="90">
        <v>46665</v>
      </c>
      <c r="D47" s="84">
        <v>61080</v>
      </c>
      <c r="E47" s="84">
        <v>61600</v>
      </c>
      <c r="F47" s="42">
        <f t="shared" si="6"/>
        <v>169345</v>
      </c>
      <c r="G47" s="90">
        <v>61422.28</v>
      </c>
      <c r="H47" s="92">
        <v>46556.24</v>
      </c>
      <c r="I47" s="92">
        <v>46556.24</v>
      </c>
      <c r="J47" s="42">
        <v>154520</v>
      </c>
      <c r="K47" s="92">
        <v>84048.81</v>
      </c>
      <c r="L47" s="85">
        <v>77678.71</v>
      </c>
      <c r="M47" s="85">
        <v>44602.8</v>
      </c>
      <c r="N47" s="42">
        <v>206250</v>
      </c>
      <c r="O47" s="92">
        <v>105642.95</v>
      </c>
      <c r="P47" s="85">
        <v>116035.52</v>
      </c>
      <c r="Q47" s="85">
        <v>42572.42</v>
      </c>
      <c r="R47" s="42">
        <f t="shared" si="8"/>
        <v>264250.89</v>
      </c>
      <c r="S47" s="43">
        <f t="shared" si="7"/>
        <v>794365.89</v>
      </c>
      <c r="W47" s="5"/>
      <c r="AB47" s="5"/>
    </row>
    <row r="48" spans="1:28" ht="21" customHeight="1">
      <c r="A48" s="51">
        <v>5</v>
      </c>
      <c r="B48" s="93" t="s">
        <v>56</v>
      </c>
      <c r="C48" s="90">
        <v>8232</v>
      </c>
      <c r="D48" s="84">
        <v>10679</v>
      </c>
      <c r="E48" s="84">
        <v>11497</v>
      </c>
      <c r="F48" s="42">
        <f t="shared" si="6"/>
        <v>30408</v>
      </c>
      <c r="G48" s="90">
        <v>17891.05</v>
      </c>
      <c r="H48" s="92">
        <v>21189.39</v>
      </c>
      <c r="I48" s="92">
        <v>21189.39</v>
      </c>
      <c r="J48" s="42">
        <v>27667</v>
      </c>
      <c r="K48" s="92">
        <v>23199.57</v>
      </c>
      <c r="L48" s="85">
        <v>20300.31</v>
      </c>
      <c r="M48" s="85">
        <v>20300.31</v>
      </c>
      <c r="N48" s="42">
        <v>22869</v>
      </c>
      <c r="O48" s="92">
        <v>23570.48</v>
      </c>
      <c r="P48" s="85">
        <v>27903.5</v>
      </c>
      <c r="Q48" s="85">
        <v>17728.33</v>
      </c>
      <c r="R48" s="42">
        <f t="shared" si="8"/>
        <v>69202.31</v>
      </c>
      <c r="S48" s="43">
        <f t="shared" si="7"/>
        <v>150146.31</v>
      </c>
      <c r="W48" s="5"/>
      <c r="AB48" s="5"/>
    </row>
    <row r="49" spans="1:28" ht="24.75" customHeight="1">
      <c r="A49" s="51">
        <v>6</v>
      </c>
      <c r="B49" s="93" t="s">
        <v>57</v>
      </c>
      <c r="C49" s="94">
        <v>11163.24</v>
      </c>
      <c r="D49" s="84">
        <v>11275.11</v>
      </c>
      <c r="E49" s="84">
        <v>11302.83</v>
      </c>
      <c r="F49" s="42">
        <f t="shared" si="6"/>
        <v>33741.18</v>
      </c>
      <c r="G49" s="94">
        <v>12398.18</v>
      </c>
      <c r="H49" s="95">
        <v>34685.01</v>
      </c>
      <c r="I49" s="95">
        <v>34685.01</v>
      </c>
      <c r="J49" s="42">
        <v>42678.46</v>
      </c>
      <c r="K49" s="95">
        <v>37975.48</v>
      </c>
      <c r="L49" s="85">
        <v>33229.67</v>
      </c>
      <c r="M49" s="85">
        <v>33229.67</v>
      </c>
      <c r="N49" s="42">
        <v>43693</v>
      </c>
      <c r="O49" s="95">
        <v>38582.62</v>
      </c>
      <c r="P49" s="85">
        <v>45675.36</v>
      </c>
      <c r="Q49" s="85">
        <v>29019.59</v>
      </c>
      <c r="R49" s="42">
        <f t="shared" si="8"/>
        <v>113277.57</v>
      </c>
      <c r="S49" s="43">
        <f t="shared" si="7"/>
        <v>233390.21000000002</v>
      </c>
      <c r="W49" s="5"/>
      <c r="AB49" s="5"/>
    </row>
    <row r="50" spans="1:28" ht="24" customHeight="1">
      <c r="A50" s="51">
        <v>7</v>
      </c>
      <c r="B50" s="93" t="s">
        <v>58</v>
      </c>
      <c r="C50" s="94">
        <v>15500</v>
      </c>
      <c r="D50" s="84">
        <v>21846</v>
      </c>
      <c r="E50" s="84">
        <v>24847</v>
      </c>
      <c r="F50" s="42">
        <f t="shared" si="6"/>
        <v>62193</v>
      </c>
      <c r="G50" s="94">
        <v>39117.05</v>
      </c>
      <c r="H50" s="95">
        <v>34895.23</v>
      </c>
      <c r="I50" s="95">
        <v>34895.23</v>
      </c>
      <c r="J50" s="42">
        <v>70990</v>
      </c>
      <c r="K50" s="95">
        <v>38205.63</v>
      </c>
      <c r="L50" s="85">
        <v>33431.07</v>
      </c>
      <c r="M50" s="85">
        <v>33431.07</v>
      </c>
      <c r="N50" s="42">
        <v>57066</v>
      </c>
      <c r="O50" s="95">
        <v>38816.46</v>
      </c>
      <c r="P50" s="85">
        <v>45952.19</v>
      </c>
      <c r="Q50" s="85">
        <v>29195.46</v>
      </c>
      <c r="R50" s="42">
        <f t="shared" si="8"/>
        <v>113964.10999999999</v>
      </c>
      <c r="S50" s="43">
        <f t="shared" si="7"/>
        <v>304213.11</v>
      </c>
      <c r="W50" s="5"/>
      <c r="AB50" s="5"/>
    </row>
    <row r="51" spans="1:28" ht="31.5" customHeight="1">
      <c r="A51" s="51">
        <v>8</v>
      </c>
      <c r="B51" s="93" t="s">
        <v>59</v>
      </c>
      <c r="C51" s="94">
        <v>51200</v>
      </c>
      <c r="D51" s="84">
        <v>66450</v>
      </c>
      <c r="E51" s="84">
        <v>68310</v>
      </c>
      <c r="F51" s="42">
        <f t="shared" si="6"/>
        <v>185960</v>
      </c>
      <c r="G51" s="94">
        <v>73920</v>
      </c>
      <c r="H51" s="95">
        <v>64440</v>
      </c>
      <c r="I51" s="95">
        <v>58057.5</v>
      </c>
      <c r="J51" s="42">
        <v>196410</v>
      </c>
      <c r="K51" s="95">
        <v>123310</v>
      </c>
      <c r="L51" s="85">
        <v>99860</v>
      </c>
      <c r="M51" s="85">
        <v>55592.72</v>
      </c>
      <c r="N51" s="42">
        <v>278710</v>
      </c>
      <c r="O51" s="95">
        <v>122277.59</v>
      </c>
      <c r="P51" s="85">
        <v>135455.66</v>
      </c>
      <c r="Q51" s="85">
        <v>76177.75</v>
      </c>
      <c r="R51" s="42">
        <f t="shared" si="8"/>
        <v>333911</v>
      </c>
      <c r="S51" s="43">
        <f t="shared" si="7"/>
        <v>994991</v>
      </c>
      <c r="W51" s="5"/>
      <c r="AB51" s="5"/>
    </row>
    <row r="52" spans="1:19" ht="20.25" customHeight="1">
      <c r="A52" s="87"/>
      <c r="B52" s="96" t="s">
        <v>60</v>
      </c>
      <c r="C52" s="97">
        <f>SUM(C44:C51)</f>
        <v>194293.24</v>
      </c>
      <c r="D52" s="97">
        <f aca="true" t="shared" si="9" ref="D52:S52">SUM(D44:D51)</f>
        <v>243084.11</v>
      </c>
      <c r="E52" s="97">
        <f t="shared" si="9"/>
        <v>251601.83</v>
      </c>
      <c r="F52" s="97">
        <f t="shared" si="9"/>
        <v>688979.1799999999</v>
      </c>
      <c r="G52" s="97">
        <f t="shared" si="9"/>
        <v>291699.13</v>
      </c>
      <c r="H52" s="97">
        <f t="shared" si="9"/>
        <v>272202.20999999996</v>
      </c>
      <c r="I52" s="97">
        <f t="shared" si="9"/>
        <v>265819.70999999996</v>
      </c>
      <c r="J52" s="97">
        <f t="shared" si="9"/>
        <v>683499.46</v>
      </c>
      <c r="K52" s="97">
        <f t="shared" si="9"/>
        <v>400295.61</v>
      </c>
      <c r="L52" s="97">
        <f t="shared" si="9"/>
        <v>348418.36</v>
      </c>
      <c r="M52" s="97">
        <f t="shared" si="9"/>
        <v>254637.50000000003</v>
      </c>
      <c r="N52" s="97">
        <f t="shared" si="9"/>
        <v>808760</v>
      </c>
      <c r="O52" s="97">
        <f t="shared" si="9"/>
        <v>396234.31999999995</v>
      </c>
      <c r="P52" s="97">
        <f t="shared" si="9"/>
        <v>449113.04000000004</v>
      </c>
      <c r="Q52" s="97">
        <f t="shared" si="9"/>
        <v>239585.18</v>
      </c>
      <c r="R52" s="97">
        <f t="shared" si="9"/>
        <v>1084932.54</v>
      </c>
      <c r="S52" s="97">
        <f t="shared" si="9"/>
        <v>3266171.18</v>
      </c>
    </row>
    <row r="53" spans="1:19" ht="34.5" customHeight="1">
      <c r="A53" s="98"/>
      <c r="B53" s="99" t="s">
        <v>61</v>
      </c>
      <c r="C53" s="100">
        <f>C43+C52</f>
        <v>215173.24</v>
      </c>
      <c r="D53" s="100">
        <f aca="true" t="shared" si="10" ref="D53:S53">D43+D52</f>
        <v>270384.11</v>
      </c>
      <c r="E53" s="100">
        <f t="shared" si="10"/>
        <v>280446.82999999996</v>
      </c>
      <c r="F53" s="100">
        <f t="shared" si="10"/>
        <v>766004.1799999999</v>
      </c>
      <c r="G53" s="100">
        <f t="shared" si="10"/>
        <v>322957.58</v>
      </c>
      <c r="H53" s="100">
        <f t="shared" si="10"/>
        <v>297835.75999999995</v>
      </c>
      <c r="I53" s="100">
        <f t="shared" si="10"/>
        <v>289443.07999999996</v>
      </c>
      <c r="J53" s="100">
        <f t="shared" si="10"/>
        <v>755709.46</v>
      </c>
      <c r="K53" s="100">
        <f t="shared" si="10"/>
        <v>428959.36</v>
      </c>
      <c r="L53" s="100">
        <f t="shared" si="10"/>
        <v>378687.16</v>
      </c>
      <c r="M53" s="100">
        <f t="shared" si="10"/>
        <v>285511.46</v>
      </c>
      <c r="N53" s="100">
        <f t="shared" si="10"/>
        <v>879615</v>
      </c>
      <c r="O53" s="100">
        <f t="shared" si="10"/>
        <v>423630.31999999995</v>
      </c>
      <c r="P53" s="100">
        <f t="shared" si="10"/>
        <v>481545.32000000007</v>
      </c>
      <c r="Q53" s="100">
        <f t="shared" si="10"/>
        <v>260190.84</v>
      </c>
      <c r="R53" s="100">
        <f t="shared" si="10"/>
        <v>1165366.48</v>
      </c>
      <c r="S53" s="100">
        <f t="shared" si="10"/>
        <v>3566695.12</v>
      </c>
    </row>
    <row r="54" spans="1:19" ht="55.5" customHeight="1">
      <c r="A54" s="101"/>
      <c r="B54" s="123" t="s">
        <v>62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02"/>
    </row>
    <row r="55" spans="1:19" ht="33" customHeight="1">
      <c r="A55" s="103">
        <v>1</v>
      </c>
      <c r="B55" s="104" t="s">
        <v>63</v>
      </c>
      <c r="C55" s="105">
        <v>700</v>
      </c>
      <c r="D55" s="105">
        <v>0</v>
      </c>
      <c r="E55" s="105">
        <v>0</v>
      </c>
      <c r="F55" s="42">
        <f>C55+D55+E55</f>
        <v>700</v>
      </c>
      <c r="G55" s="106">
        <v>24076.01</v>
      </c>
      <c r="H55" s="106">
        <v>3152.41</v>
      </c>
      <c r="I55" s="106">
        <v>3152.41</v>
      </c>
      <c r="J55" s="107">
        <v>699.9999999999964</v>
      </c>
      <c r="K55" s="106">
        <v>1838.49</v>
      </c>
      <c r="L55" s="106">
        <v>1608.73</v>
      </c>
      <c r="M55" s="106">
        <v>1608.73</v>
      </c>
      <c r="N55" s="107">
        <v>0</v>
      </c>
      <c r="O55" s="106">
        <v>1838.49</v>
      </c>
      <c r="P55" s="106">
        <v>2166.09</v>
      </c>
      <c r="Q55" s="106">
        <v>1346.22</v>
      </c>
      <c r="R55" s="107">
        <f>O55+P55+Q55</f>
        <v>5350.8</v>
      </c>
      <c r="S55" s="43">
        <f>F55+J55+N55+R55</f>
        <v>6750.7999999999965</v>
      </c>
    </row>
    <row r="56" spans="1:19" ht="36.75" customHeight="1">
      <c r="A56" s="103">
        <v>2</v>
      </c>
      <c r="B56" s="104" t="s">
        <v>64</v>
      </c>
      <c r="C56" s="105">
        <v>3600</v>
      </c>
      <c r="D56" s="105">
        <v>1800</v>
      </c>
      <c r="E56" s="105">
        <v>0</v>
      </c>
      <c r="F56" s="42">
        <f>C56+D56+E56</f>
        <v>5400</v>
      </c>
      <c r="G56" s="106">
        <v>15047.51</v>
      </c>
      <c r="H56" s="106">
        <v>940.59</v>
      </c>
      <c r="I56" s="106">
        <v>940.59</v>
      </c>
      <c r="J56" s="107">
        <v>1800</v>
      </c>
      <c r="K56" s="106">
        <v>1444.53</v>
      </c>
      <c r="L56" s="106">
        <v>1264.01</v>
      </c>
      <c r="M56" s="106">
        <v>1264.01</v>
      </c>
      <c r="N56" s="107">
        <v>3150</v>
      </c>
      <c r="O56" s="106">
        <v>1444.53</v>
      </c>
      <c r="P56" s="106">
        <v>1701.93</v>
      </c>
      <c r="Q56" s="106">
        <v>1057.74</v>
      </c>
      <c r="R56" s="107">
        <f>O56+P56+Q56</f>
        <v>4204.2</v>
      </c>
      <c r="S56" s="43">
        <f>F56+J56+N56+R56</f>
        <v>14554.2</v>
      </c>
    </row>
    <row r="57" spans="1:19" ht="41.25" customHeight="1">
      <c r="A57" s="87"/>
      <c r="B57" s="108" t="s">
        <v>65</v>
      </c>
      <c r="C57" s="109">
        <f>SUM(C55:C56)</f>
        <v>4300</v>
      </c>
      <c r="D57" s="109">
        <f aca="true" t="shared" si="11" ref="D57:S57">SUM(D55:D56)</f>
        <v>1800</v>
      </c>
      <c r="E57" s="109">
        <f t="shared" si="11"/>
        <v>0</v>
      </c>
      <c r="F57" s="109">
        <f t="shared" si="11"/>
        <v>6100</v>
      </c>
      <c r="G57" s="109">
        <f t="shared" si="11"/>
        <v>39123.52</v>
      </c>
      <c r="H57" s="109">
        <f t="shared" si="11"/>
        <v>4093</v>
      </c>
      <c r="I57" s="109">
        <f t="shared" si="11"/>
        <v>4093</v>
      </c>
      <c r="J57" s="109">
        <f t="shared" si="11"/>
        <v>2499.9999999999964</v>
      </c>
      <c r="K57" s="109">
        <f t="shared" si="11"/>
        <v>3283.02</v>
      </c>
      <c r="L57" s="109">
        <f t="shared" si="11"/>
        <v>2872.74</v>
      </c>
      <c r="M57" s="109">
        <f t="shared" si="11"/>
        <v>2872.74</v>
      </c>
      <c r="N57" s="109">
        <f t="shared" si="11"/>
        <v>3150</v>
      </c>
      <c r="O57" s="109">
        <f t="shared" si="11"/>
        <v>3283.02</v>
      </c>
      <c r="P57" s="109">
        <f t="shared" si="11"/>
        <v>3868.0200000000004</v>
      </c>
      <c r="Q57" s="109">
        <f t="shared" si="11"/>
        <v>2403.96</v>
      </c>
      <c r="R57" s="109">
        <f t="shared" si="11"/>
        <v>9555</v>
      </c>
      <c r="S57" s="109">
        <f t="shared" si="11"/>
        <v>21304.999999999996</v>
      </c>
    </row>
    <row r="58" spans="1:19" ht="41.25" customHeight="1">
      <c r="A58" s="64"/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</row>
    <row r="59" spans="1:19" ht="63" customHeight="1">
      <c r="A59" s="112"/>
      <c r="B59" s="113" t="s">
        <v>66</v>
      </c>
      <c r="C59" s="114">
        <f aca="true" t="shared" si="12" ref="C59:S59">C25+C29+C53+C57</f>
        <v>613499.96</v>
      </c>
      <c r="D59" s="114">
        <f t="shared" si="12"/>
        <v>726210.6299999999</v>
      </c>
      <c r="E59" s="114">
        <f t="shared" si="12"/>
        <v>707091.33</v>
      </c>
      <c r="F59" s="114">
        <f t="shared" si="12"/>
        <v>2046801.9200000002</v>
      </c>
      <c r="G59" s="114">
        <f t="shared" si="12"/>
        <v>865980.71</v>
      </c>
      <c r="H59" s="114">
        <f t="shared" si="12"/>
        <v>779629.7599999999</v>
      </c>
      <c r="I59" s="114">
        <f t="shared" si="12"/>
        <v>742587.6099999999</v>
      </c>
      <c r="J59" s="114">
        <f t="shared" si="12"/>
        <v>2139498.42</v>
      </c>
      <c r="K59" s="114">
        <f t="shared" si="12"/>
        <v>1005150.48</v>
      </c>
      <c r="L59" s="114">
        <f t="shared" si="12"/>
        <v>838327.71</v>
      </c>
      <c r="M59" s="114">
        <f t="shared" si="12"/>
        <v>720221.47</v>
      </c>
      <c r="N59" s="114">
        <f t="shared" si="12"/>
        <v>2286807.74</v>
      </c>
      <c r="O59" s="114">
        <f t="shared" si="12"/>
        <v>986511.3699999999</v>
      </c>
      <c r="P59" s="114">
        <f t="shared" si="12"/>
        <v>1101781.75</v>
      </c>
      <c r="Q59" s="114">
        <f t="shared" si="12"/>
        <v>638598.7999999999</v>
      </c>
      <c r="R59" s="114">
        <f t="shared" si="12"/>
        <v>2726891.92</v>
      </c>
      <c r="S59" s="114">
        <f t="shared" si="12"/>
        <v>9200000</v>
      </c>
    </row>
    <row r="60" ht="12.75">
      <c r="S60" s="115"/>
    </row>
    <row r="61" ht="12.75">
      <c r="S61" s="5"/>
    </row>
    <row r="62" spans="17:19" ht="12.75">
      <c r="Q62" s="116"/>
      <c r="S62" s="5"/>
    </row>
    <row r="63" spans="1:19" ht="14.25">
      <c r="A63" s="117" t="s">
        <v>67</v>
      </c>
      <c r="B63" s="118"/>
      <c r="C63" s="119" t="s">
        <v>68</v>
      </c>
      <c r="D63" s="120"/>
      <c r="E63" s="120"/>
      <c r="F63" s="120"/>
      <c r="G63" s="119" t="s">
        <v>69</v>
      </c>
      <c r="H63" s="120"/>
      <c r="Q63" s="5"/>
      <c r="S63" s="115"/>
    </row>
    <row r="64" spans="1:10" ht="14.25">
      <c r="A64" s="121" t="s">
        <v>70</v>
      </c>
      <c r="B64" s="118"/>
      <c r="C64" s="119" t="s">
        <v>71</v>
      </c>
      <c r="D64" s="122"/>
      <c r="E64" s="119"/>
      <c r="F64" s="119"/>
      <c r="G64" s="119" t="s">
        <v>72</v>
      </c>
      <c r="H64" s="119"/>
      <c r="J64" s="5"/>
    </row>
    <row r="65" ht="12.75">
      <c r="S65" s="5"/>
    </row>
    <row r="66" ht="12.75">
      <c r="S66" s="115"/>
    </row>
    <row r="67" spans="2:19" ht="12.75">
      <c r="B67" s="2"/>
      <c r="C67" s="2"/>
      <c r="D67" s="2"/>
      <c r="E67" s="2"/>
      <c r="F67" s="2"/>
      <c r="G67" s="2"/>
      <c r="S67" s="5"/>
    </row>
    <row r="69" ht="12.75">
      <c r="S69" s="5"/>
    </row>
  </sheetData>
  <mergeCells count="5">
    <mergeCell ref="B54:R54"/>
    <mergeCell ref="B3:H3"/>
    <mergeCell ref="B7:B9"/>
    <mergeCell ref="A27:S27"/>
    <mergeCell ref="B35:B3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hartopanu</cp:lastModifiedBy>
  <dcterms:created xsi:type="dcterms:W3CDTF">2018-12-03T11:13:20Z</dcterms:created>
  <dcterms:modified xsi:type="dcterms:W3CDTF">2018-12-03T11:15:42Z</dcterms:modified>
  <cp:category/>
  <cp:version/>
  <cp:contentType/>
  <cp:contentStatus/>
</cp:coreProperties>
</file>