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10% din MAI 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<sst xmlns="http://schemas.openxmlformats.org/spreadsheetml/2006/main" count="72" uniqueCount="61">
  <si>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CAS VASLUI</t>
  </si>
  <si>
    <t xml:space="preserve">                    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</si>
  <si>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</si>
  <si>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</si>
  <si>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</si>
  <si>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</si>
  <si>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</si>
  <si>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</si>
  <si>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</si>
  <si>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</si>
  <si>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</si>
  <si>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</si>
  <si>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</si>
  <si>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</si>
  <si>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</si>
  <si>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</si>
  <si>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</si>
  <si>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</si>
  <si>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</si>
  <si>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</si>
  <si>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</si>
  <si>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</si>
  <si>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</si>
  <si>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</si>
  <si>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AUDIOSAN SRL VASLUI ECO+CT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</si>
  <si>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</si>
  <si>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</si>
  <si>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</si>
  <si>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</si>
  <si>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 xml:space="preserve">SOCIETATEA CIVILA BARLAD </t>
  </si>
  <si>
    <t>AMB. SPITAL JUDETEAN VASLUI</t>
  </si>
  <si>
    <t>SPITALUL JUDETEAN VASLUI - ecografii</t>
  </si>
  <si>
    <t>TOTAL PARACLINIC 2022  ( ANALIZE MED+ANAT.PATOLOGICA+RAD.IMAGISTICA MED)</t>
  </si>
  <si>
    <t>SPITAL BARLAD radiologie, eco , CT</t>
  </si>
  <si>
    <t>S.C. AXA DESIGN S.R.L BARLAD CT, RMN</t>
  </si>
  <si>
    <t>SPITAL VASLUI radiologie, eco, CT, RMN</t>
  </si>
  <si>
    <t>TRIM.I 2023</t>
  </si>
  <si>
    <t>AN 2023</t>
  </si>
  <si>
    <t>IANUARIE 2023 FACTURAT</t>
  </si>
  <si>
    <t>TRIM.II 2023</t>
  </si>
  <si>
    <t xml:space="preserve">APRILIE 2023 </t>
  </si>
  <si>
    <t xml:space="preserve">MAI 2023 </t>
  </si>
  <si>
    <t>IUNIE 2023</t>
  </si>
  <si>
    <t xml:space="preserve">FEBRUARIE 2023 FACTURAT </t>
  </si>
  <si>
    <t>MARTIE 2023 FACTURAT</t>
  </si>
  <si>
    <t>ECONOMII MARTIE 2023 DE REPARTIZAT</t>
  </si>
  <si>
    <t xml:space="preserve">APRILIE 2023 CU ECONOMII </t>
  </si>
  <si>
    <t>Intocmit,</t>
  </si>
  <si>
    <t>Cons. Istrate Alin</t>
  </si>
  <si>
    <t xml:space="preserve">                        Director ex.DRC</t>
  </si>
  <si>
    <t xml:space="preserve">                         Ec. Cosma Marian</t>
  </si>
  <si>
    <t xml:space="preserve">                                                                             TRIMESTRU II 2023</t>
  </si>
  <si>
    <t xml:space="preserve">                                                                    SITUATIA VALORILOR DE CONTRACT   PENTRU SERVICII MEDICALE PARACLINICE</t>
  </si>
  <si>
    <t>APRILIE 2023 10% DIN MAI</t>
  </si>
  <si>
    <t xml:space="preserve">MAI FINAL 2023 </t>
  </si>
  <si>
    <t xml:space="preserve">APRILIE FINAL 2023 </t>
  </si>
  <si>
    <t xml:space="preserve">MAI CONTRACTAT 2023 </t>
  </si>
  <si>
    <t xml:space="preserve">APRILIE CONTRACTAT 2023 </t>
  </si>
  <si>
    <t>APRILIE 2023 CU 10% DIN LUNA MAI 2023</t>
  </si>
  <si>
    <t xml:space="preserve">APRILIE FINAL  CONTRACTAT  2023 </t>
  </si>
  <si>
    <t>10% DIN MAI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</si>
</sst>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  <font>
      <sz val="12"/>
      <name val="Arial"/>
      <family val="2"/>
    </font>
    <font>
      <sz val="10"/>
      <color indexed="53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0" borderId="6" xfId="19" applyFont="1" applyBorder="1" applyAlignment="1">
      <alignment horizontal="center"/>
      <protection/>
    </xf>
    <xf numFmtId="0" fontId="2" fillId="0" borderId="6" xfId="0" applyFont="1" applyFill="1" applyBorder="1" applyAlignment="1">
      <alignment/>
    </xf>
    <xf numFmtId="4" fontId="6" fillId="0" borderId="6" xfId="19" applyNumberFormat="1" applyFont="1" applyBorder="1" applyAlignment="1">
      <alignment horizontal="right" vertical="center" wrapText="1"/>
      <protection/>
    </xf>
    <xf numFmtId="4" fontId="6" fillId="0" borderId="6" xfId="19" applyNumberFormat="1" applyFont="1" applyBorder="1">
      <alignment/>
      <protection/>
    </xf>
    <xf numFmtId="4" fontId="6" fillId="3" borderId="6" xfId="19" applyNumberFormat="1" applyFont="1" applyFill="1" applyBorder="1">
      <alignment/>
      <protection/>
    </xf>
    <xf numFmtId="4" fontId="6" fillId="4" borderId="6" xfId="19" applyNumberFormat="1" applyFont="1" applyFill="1" applyBorder="1">
      <alignment/>
      <protection/>
    </xf>
    <xf numFmtId="0" fontId="2" fillId="0" borderId="6" xfId="0" applyFont="1" applyFill="1" applyBorder="1" applyAlignment="1">
      <alignment wrapText="1"/>
    </xf>
    <xf numFmtId="4" fontId="6" fillId="0" borderId="6" xfId="19" applyNumberFormat="1" applyFont="1" applyBorder="1" applyAlignment="1" applyProtection="1">
      <alignment horizontal="right" vertical="center"/>
      <protection/>
    </xf>
    <xf numFmtId="0" fontId="2" fillId="0" borderId="6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6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6" xfId="19" applyFont="1" applyFill="1" applyBorder="1">
      <alignment/>
      <protection/>
    </xf>
    <xf numFmtId="4" fontId="6" fillId="0" borderId="7" xfId="19" applyNumberFormat="1" applyFont="1" applyBorder="1" applyAlignment="1" applyProtection="1">
      <alignment horizontal="right" vertical="center"/>
      <protection/>
    </xf>
    <xf numFmtId="4" fontId="6" fillId="0" borderId="6" xfId="19" applyNumberFormat="1" applyFont="1" applyBorder="1">
      <alignment/>
      <protection/>
    </xf>
    <xf numFmtId="0" fontId="0" fillId="5" borderId="6" xfId="19" applyFont="1" applyFill="1" applyBorder="1">
      <alignment/>
      <protection/>
    </xf>
    <xf numFmtId="0" fontId="2" fillId="6" borderId="6" xfId="19" applyFont="1" applyFill="1" applyBorder="1" applyAlignment="1">
      <alignment horizontal="center" vertical="center" wrapText="1"/>
      <protection/>
    </xf>
    <xf numFmtId="4" fontId="6" fillId="6" borderId="6" xfId="19" applyNumberFormat="1" applyFont="1" applyFill="1" applyBorder="1">
      <alignment/>
      <protection/>
    </xf>
    <xf numFmtId="4" fontId="6" fillId="0" borderId="6" xfId="19" applyNumberFormat="1" applyFont="1" applyBorder="1" applyAlignment="1" applyProtection="1">
      <alignment vertical="center"/>
      <protection/>
    </xf>
    <xf numFmtId="4" fontId="6" fillId="0" borderId="6" xfId="19" applyNumberFormat="1" applyFont="1" applyBorder="1" applyAlignment="1">
      <alignment vertical="center" wrapText="1"/>
      <protection/>
    </xf>
    <xf numFmtId="0" fontId="2" fillId="6" borderId="6" xfId="19" applyFont="1" applyFill="1" applyBorder="1">
      <alignment/>
      <protection/>
    </xf>
    <xf numFmtId="4" fontId="6" fillId="6" borderId="6" xfId="19" applyNumberFormat="1" applyFont="1" applyFill="1" applyBorder="1" applyAlignment="1">
      <alignment wrapText="1"/>
      <protection/>
    </xf>
    <xf numFmtId="0" fontId="0" fillId="3" borderId="6" xfId="19" applyFont="1" applyFill="1" applyBorder="1">
      <alignment/>
      <protection/>
    </xf>
    <xf numFmtId="0" fontId="8" fillId="2" borderId="6" xfId="19" applyFont="1" applyFill="1" applyBorder="1" applyAlignment="1" applyProtection="1">
      <alignment horizontal="center" vertical="center" wrapText="1"/>
      <protection/>
    </xf>
    <xf numFmtId="4" fontId="6" fillId="2" borderId="6" xfId="19" applyNumberFormat="1" applyFont="1" applyFill="1" applyBorder="1" applyAlignment="1" applyProtection="1">
      <alignment horizontal="right" vertical="center" wrapText="1"/>
      <protection/>
    </xf>
    <xf numFmtId="0" fontId="3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6" borderId="8" xfId="19" applyNumberFormat="1" applyFont="1" applyFill="1" applyBorder="1" applyAlignment="1">
      <alignment horizontal="center"/>
      <protection/>
    </xf>
    <xf numFmtId="14" fontId="5" fillId="0" borderId="0" xfId="19" applyNumberFormat="1" applyFont="1" applyFill="1" applyAlignment="1">
      <alignment wrapText="1"/>
      <protection/>
    </xf>
    <xf numFmtId="14" fontId="0" fillId="0" borderId="0" xfId="0" applyNumberFormat="1" applyAlignment="1">
      <alignment/>
    </xf>
    <xf numFmtId="4" fontId="3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 horizontal="center" vertical="center" wrapText="1"/>
      <protection/>
    </xf>
    <xf numFmtId="14" fontId="5" fillId="0" borderId="0" xfId="0" applyNumberFormat="1" applyFont="1" applyAlignment="1">
      <alignment/>
    </xf>
    <xf numFmtId="4" fontId="6" fillId="3" borderId="7" xfId="19" applyNumberFormat="1" applyFont="1" applyFill="1" applyBorder="1">
      <alignment/>
      <protection/>
    </xf>
    <xf numFmtId="0" fontId="4" fillId="3" borderId="9" xfId="19" applyFont="1" applyFill="1" applyBorder="1" applyAlignment="1" applyProtection="1">
      <alignment horizontal="center" vertical="center"/>
      <protection/>
    </xf>
    <xf numFmtId="4" fontId="6" fillId="0" borderId="7" xfId="19" applyNumberFormat="1" applyFont="1" applyBorder="1" applyAlignment="1">
      <alignment horizontal="right" vertical="center" wrapText="1"/>
      <protection/>
    </xf>
    <xf numFmtId="0" fontId="4" fillId="6" borderId="2" xfId="19" applyFont="1" applyFill="1" applyBorder="1" applyAlignment="1" applyProtection="1">
      <alignment horizontal="center" vertical="center"/>
      <protection/>
    </xf>
    <xf numFmtId="4" fontId="6" fillId="7" borderId="7" xfId="19" applyNumberFormat="1" applyFont="1" applyFill="1" applyBorder="1">
      <alignment/>
      <protection/>
    </xf>
    <xf numFmtId="4" fontId="6" fillId="7" borderId="6" xfId="19" applyNumberFormat="1" applyFont="1" applyFill="1" applyBorder="1">
      <alignment/>
      <protection/>
    </xf>
    <xf numFmtId="4" fontId="6" fillId="4" borderId="7" xfId="19" applyNumberFormat="1" applyFont="1" applyFill="1" applyBorder="1">
      <alignment/>
      <protection/>
    </xf>
    <xf numFmtId="0" fontId="4" fillId="6" borderId="9" xfId="19" applyFont="1" applyFill="1" applyBorder="1" applyAlignment="1" applyProtection="1">
      <alignment horizontal="center" vertic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4" fontId="6" fillId="0" borderId="7" xfId="19" applyNumberFormat="1" applyFont="1" applyBorder="1">
      <alignment/>
      <protection/>
    </xf>
    <xf numFmtId="0" fontId="0" fillId="0" borderId="10" xfId="19" applyFont="1" applyBorder="1">
      <alignment/>
      <protection/>
    </xf>
    <xf numFmtId="0" fontId="2" fillId="6" borderId="11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Alignment="1">
      <alignment wrapText="1"/>
      <protection/>
    </xf>
    <xf numFmtId="4" fontId="3" fillId="0" borderId="0" xfId="0" applyNumberFormat="1" applyFont="1" applyAlignment="1">
      <alignment/>
    </xf>
    <xf numFmtId="4" fontId="5" fillId="0" borderId="0" xfId="19" applyNumberFormat="1" applyFont="1" applyFill="1" applyAlignment="1">
      <alignment wrapText="1"/>
      <protection/>
    </xf>
    <xf numFmtId="0" fontId="7" fillId="0" borderId="0" xfId="0" applyFont="1" applyAlignment="1">
      <alignment/>
    </xf>
    <xf numFmtId="0" fontId="7" fillId="0" borderId="0" xfId="20" applyFont="1" applyAlignment="1">
      <alignment/>
      <protection/>
    </xf>
    <xf numFmtId="4" fontId="10" fillId="0" borderId="0" xfId="19" applyNumberFormat="1" applyFont="1" applyFill="1">
      <alignment/>
      <protection/>
    </xf>
    <xf numFmtId="0" fontId="10" fillId="0" borderId="0" xfId="19" applyFont="1" applyFill="1">
      <alignment/>
      <protection/>
    </xf>
    <xf numFmtId="0" fontId="10" fillId="0" borderId="0" xfId="0" applyFont="1" applyAlignment="1">
      <alignment/>
    </xf>
    <xf numFmtId="4" fontId="7" fillId="0" borderId="0" xfId="19" applyNumberFormat="1" applyFont="1" applyFill="1" applyAlignment="1">
      <alignment wrapText="1"/>
      <protection/>
    </xf>
    <xf numFmtId="9" fontId="0" fillId="0" borderId="0" xfId="0" applyNumberFormat="1" applyAlignment="1">
      <alignment/>
    </xf>
    <xf numFmtId="0" fontId="4" fillId="6" borderId="11" xfId="19" applyFont="1" applyFill="1" applyBorder="1" applyAlignment="1" applyProtection="1">
      <alignment horizontal="center" vertical="center"/>
      <protection/>
    </xf>
    <xf numFmtId="0" fontId="4" fillId="6" borderId="8" xfId="19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4" fontId="6" fillId="6" borderId="6" xfId="19" applyNumberFormat="1" applyFont="1" applyFill="1" applyBorder="1" applyAlignment="1">
      <alignment horizontal="right" vertical="center" wrapText="1"/>
      <protection/>
    </xf>
    <xf numFmtId="4" fontId="6" fillId="6" borderId="6" xfId="19" applyNumberFormat="1" applyFont="1" applyFill="1" applyBorder="1" applyAlignment="1">
      <alignment horizontal="right"/>
      <protection/>
    </xf>
    <xf numFmtId="4" fontId="3" fillId="4" borderId="6" xfId="0" applyNumberFormat="1" applyFont="1" applyFill="1" applyBorder="1" applyAlignment="1">
      <alignment horizontal="right"/>
    </xf>
    <xf numFmtId="4" fontId="6" fillId="7" borderId="6" xfId="19" applyNumberFormat="1" applyFont="1" applyFill="1" applyBorder="1" applyAlignment="1">
      <alignment horizontal="right"/>
      <protection/>
    </xf>
    <xf numFmtId="49" fontId="3" fillId="6" borderId="2" xfId="19" applyNumberFormat="1" applyFont="1" applyFill="1" applyBorder="1" applyAlignment="1">
      <alignment horizontal="center" vertical="center" wrapText="1"/>
      <protection/>
    </xf>
    <xf numFmtId="49" fontId="3" fillId="6" borderId="4" xfId="19" applyNumberFormat="1" applyFont="1" applyFill="1" applyBorder="1" applyAlignment="1">
      <alignment horizontal="center" vertical="center" wrapText="1"/>
      <protection/>
    </xf>
    <xf numFmtId="49" fontId="3" fillId="6" borderId="12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0" fontId="2" fillId="6" borderId="13" xfId="19" applyFont="1" applyFill="1" applyBorder="1" applyAlignment="1">
      <alignment horizontal="center" vertical="center"/>
      <protection/>
    </xf>
    <xf numFmtId="0" fontId="2" fillId="6" borderId="14" xfId="19" applyFont="1" applyFill="1" applyBorder="1" applyAlignment="1">
      <alignment horizontal="center" vertical="center"/>
      <protection/>
    </xf>
    <xf numFmtId="0" fontId="2" fillId="6" borderId="15" xfId="19" applyFont="1" applyFill="1" applyBorder="1" applyAlignment="1">
      <alignment horizontal="center" vertical="center"/>
      <protection/>
    </xf>
    <xf numFmtId="0" fontId="1" fillId="0" borderId="0" xfId="19" applyFont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2"/>
  <sheetViews>
    <sheetView tabSelected="1" zoomScale="85" zoomScaleNormal="85" workbookViewId="0" topLeftCell="A1">
      <pane xSplit="2" topLeftCell="C1" activePane="topRight" state="frozen"/>
      <selection pane="topLeft" activeCell="A1" sqref="A1"/>
      <selection pane="topRight" activeCell="S6" sqref="S6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4.57421875" style="0" customWidth="1"/>
    <col min="5" max="6" width="14.8515625" style="0" customWidth="1"/>
    <col min="7" max="7" width="15.7109375" style="0" customWidth="1"/>
    <col min="8" max="8" width="0.13671875" style="0" hidden="1" customWidth="1"/>
    <col min="9" max="9" width="17.57421875" style="0" customWidth="1"/>
    <col min="10" max="12" width="14.421875" style="0" customWidth="1"/>
    <col min="13" max="13" width="13.57421875" style="0" customWidth="1"/>
    <col min="14" max="14" width="14.7109375" style="0" customWidth="1"/>
    <col min="15" max="15" width="14.140625" style="0" customWidth="1"/>
    <col min="16" max="16" width="14.57421875" style="0" customWidth="1"/>
    <col min="17" max="17" width="10.140625" style="0" bestFit="1" customWidth="1"/>
    <col min="18" max="18" width="17.7109375" style="0" customWidth="1"/>
    <col min="20" max="20" width="13.8515625" style="0" customWidth="1"/>
  </cols>
  <sheetData>
    <row r="1" spans="1:255" ht="15.75">
      <c r="A1" s="94"/>
      <c r="B1" s="2"/>
      <c r="C1" s="94"/>
      <c r="D1" s="2"/>
      <c r="E1" s="94"/>
      <c r="F1" s="2"/>
      <c r="G1" s="94"/>
      <c r="H1" s="2"/>
      <c r="L1" s="2"/>
      <c r="M1" s="94"/>
      <c r="N1" s="2"/>
      <c r="O1" s="94"/>
      <c r="P1" s="2"/>
      <c r="Q1" s="94"/>
      <c r="R1" s="2"/>
      <c r="S1" s="94"/>
      <c r="T1" s="2"/>
      <c r="U1" s="94"/>
      <c r="V1" s="2"/>
      <c r="W1" s="94"/>
      <c r="X1" s="2"/>
      <c r="Y1" s="94"/>
      <c r="Z1" s="2"/>
      <c r="AA1" s="94"/>
      <c r="AB1" s="2"/>
      <c r="AC1" s="94"/>
      <c r="AD1" s="2"/>
      <c r="AE1" s="94"/>
      <c r="AF1" s="2"/>
      <c r="AG1" s="94"/>
      <c r="AH1" s="2"/>
      <c r="AI1" s="94"/>
      <c r="AJ1" s="2"/>
      <c r="AK1" s="94"/>
      <c r="AL1" s="2"/>
      <c r="AM1" s="94"/>
      <c r="AN1" s="2"/>
      <c r="AO1" s="94"/>
      <c r="AP1" s="2"/>
      <c r="AQ1" s="94"/>
      <c r="AR1" s="2"/>
      <c r="AS1" s="94"/>
      <c r="AT1" s="2"/>
      <c r="AU1" s="94"/>
      <c r="AV1" s="2"/>
      <c r="AW1" s="94"/>
      <c r="AX1" s="2"/>
      <c r="AY1" s="94"/>
      <c r="AZ1" s="2"/>
      <c r="BA1" s="94"/>
      <c r="BB1" s="2"/>
      <c r="BC1" s="94"/>
      <c r="BD1" s="2"/>
      <c r="BE1" s="94"/>
      <c r="BF1" s="2"/>
      <c r="BG1" s="94"/>
      <c r="BH1" s="2"/>
      <c r="BI1" s="94"/>
      <c r="BJ1" s="2"/>
      <c r="BK1" s="94"/>
      <c r="BL1" s="2"/>
      <c r="BM1" s="94"/>
      <c r="BN1" s="2"/>
      <c r="BO1" s="94"/>
      <c r="BP1" s="2"/>
      <c r="BQ1" s="94"/>
      <c r="BR1" s="2"/>
      <c r="BS1" s="94"/>
      <c r="BT1" s="2"/>
      <c r="BU1" s="94"/>
      <c r="BV1" s="2"/>
      <c r="BW1" s="94"/>
      <c r="BX1" s="2"/>
      <c r="BY1" s="94"/>
      <c r="BZ1" s="2"/>
      <c r="CA1" s="94"/>
      <c r="CB1" s="2"/>
      <c r="CC1" s="94"/>
      <c r="CD1" s="2"/>
      <c r="CE1" s="94"/>
      <c r="CF1" s="2"/>
      <c r="CG1" s="94"/>
      <c r="CH1" s="2"/>
      <c r="CI1" s="94"/>
      <c r="CJ1" s="2"/>
      <c r="CK1" s="94"/>
      <c r="CL1" s="2"/>
      <c r="CM1" s="94"/>
      <c r="CN1" s="2"/>
      <c r="CO1" s="94"/>
      <c r="CP1" s="2"/>
      <c r="CQ1" s="94"/>
      <c r="CR1" s="2"/>
      <c r="CS1" s="94"/>
      <c r="CT1" s="2"/>
      <c r="CU1" s="94"/>
      <c r="CV1" s="2"/>
      <c r="CW1" s="94"/>
      <c r="CX1" s="2"/>
      <c r="CY1" s="94"/>
      <c r="CZ1" s="2"/>
      <c r="DA1" s="94"/>
      <c r="DB1" s="2"/>
      <c r="DC1" s="94"/>
      <c r="DD1" s="2"/>
      <c r="DE1" s="94"/>
      <c r="DF1" s="2"/>
      <c r="DG1" s="94"/>
      <c r="DH1" s="2"/>
      <c r="DI1" s="94"/>
      <c r="DJ1" s="2"/>
      <c r="DK1" s="94"/>
      <c r="DL1" s="2"/>
      <c r="DM1" s="94"/>
      <c r="DN1" s="2"/>
      <c r="DO1" s="94"/>
      <c r="DP1" s="2"/>
      <c r="DQ1" s="94"/>
      <c r="DR1" s="2"/>
      <c r="DS1" s="94"/>
      <c r="DT1" s="2"/>
      <c r="DU1" s="94"/>
      <c r="DV1" s="2"/>
      <c r="DW1" s="94"/>
      <c r="DX1" s="2"/>
      <c r="DY1" s="94"/>
      <c r="DZ1" s="2"/>
      <c r="EA1" s="94"/>
      <c r="EB1" s="2"/>
      <c r="EC1" s="94"/>
      <c r="ED1" s="2"/>
      <c r="EE1" s="94"/>
      <c r="EF1" s="2"/>
      <c r="EG1" s="94"/>
      <c r="EH1" s="2"/>
      <c r="EI1" s="94"/>
      <c r="EJ1" s="2"/>
      <c r="EK1" s="94"/>
      <c r="EL1" s="2"/>
      <c r="EM1" s="94"/>
      <c r="EN1" s="2"/>
      <c r="EO1" s="94"/>
      <c r="EP1" s="2"/>
      <c r="EQ1" s="94"/>
      <c r="ER1" s="2"/>
      <c r="ES1" s="94"/>
      <c r="ET1" s="2"/>
      <c r="EU1" s="94"/>
      <c r="EV1" s="2"/>
      <c r="EW1" s="94"/>
      <c r="EX1" s="2"/>
      <c r="EY1" s="94"/>
      <c r="EZ1" s="2"/>
      <c r="FA1" s="94"/>
      <c r="FB1" s="2"/>
      <c r="FC1" s="94"/>
      <c r="FD1" s="2"/>
      <c r="FE1" s="94"/>
      <c r="FF1" s="2"/>
      <c r="FG1" s="94"/>
      <c r="FH1" s="2"/>
      <c r="FI1" s="94"/>
      <c r="FJ1" s="2"/>
      <c r="FK1" s="94"/>
      <c r="FL1" s="2"/>
      <c r="FM1" s="94"/>
      <c r="FN1" s="2"/>
      <c r="FO1" s="94"/>
      <c r="FP1" s="2"/>
      <c r="FQ1" s="94"/>
      <c r="FR1" s="2"/>
      <c r="FS1" s="94"/>
      <c r="FT1" s="2"/>
      <c r="FU1" s="94"/>
      <c r="FV1" s="2"/>
      <c r="FW1" s="94"/>
      <c r="FX1" s="2"/>
      <c r="FY1" s="94"/>
      <c r="FZ1" s="2"/>
      <c r="GA1" s="94"/>
      <c r="GB1" s="2"/>
      <c r="GC1" s="94"/>
      <c r="GD1" s="2"/>
      <c r="GE1" s="94"/>
      <c r="GF1" s="2"/>
      <c r="GG1" s="94"/>
      <c r="GH1" s="2"/>
      <c r="GI1" s="94"/>
      <c r="GJ1" s="2"/>
      <c r="GK1" s="94"/>
      <c r="GL1" s="2"/>
      <c r="GM1" s="94"/>
      <c r="GN1" s="2"/>
      <c r="GO1" s="94"/>
      <c r="GP1" s="2"/>
      <c r="GQ1" s="94"/>
      <c r="GR1" s="2"/>
      <c r="GS1" s="94"/>
      <c r="GT1" s="2"/>
      <c r="GU1" s="94"/>
      <c r="GV1" s="2"/>
      <c r="GW1" s="94"/>
      <c r="GX1" s="2"/>
      <c r="GY1" s="94"/>
      <c r="GZ1" s="2"/>
      <c r="HA1" s="94"/>
      <c r="HB1" s="2"/>
      <c r="HC1" s="94"/>
      <c r="HD1" s="2"/>
      <c r="HE1" s="94"/>
      <c r="HF1" s="2"/>
      <c r="HG1" s="94"/>
      <c r="HH1" s="2"/>
      <c r="HI1" s="94"/>
      <c r="HJ1" s="2"/>
      <c r="HK1" s="94"/>
      <c r="HL1" s="2"/>
      <c r="HM1" s="94"/>
      <c r="HN1" s="2"/>
      <c r="HO1" s="94"/>
      <c r="HP1" s="2"/>
      <c r="HQ1" s="94"/>
      <c r="HR1" s="2"/>
      <c r="HS1" s="94"/>
      <c r="HT1" s="2"/>
      <c r="HU1" s="94"/>
      <c r="HV1" s="2"/>
      <c r="HW1" s="94"/>
      <c r="HX1" s="2"/>
      <c r="HY1" s="94"/>
      <c r="HZ1" s="2"/>
      <c r="IA1" s="94"/>
      <c r="IB1" s="2"/>
      <c r="IC1" s="94"/>
      <c r="ID1" s="2"/>
      <c r="IE1" s="94"/>
      <c r="IF1" s="2"/>
      <c r="IG1" s="94"/>
      <c r="IH1" s="2"/>
      <c r="II1" s="94"/>
      <c r="IJ1" s="2"/>
      <c r="IK1" s="94"/>
      <c r="IL1" s="2"/>
      <c r="IM1" s="94"/>
      <c r="IN1" s="2"/>
      <c r="IO1" s="94"/>
      <c r="IP1" s="2"/>
      <c r="IQ1" s="94"/>
      <c r="IR1" s="2"/>
      <c r="IS1" s="94"/>
      <c r="IT1" s="2"/>
      <c r="IU1" s="94"/>
    </row>
    <row r="2" spans="1:255" ht="18">
      <c r="A2" s="95"/>
      <c r="B2" s="1" t="s">
        <v>0</v>
      </c>
      <c r="C2" s="1"/>
      <c r="D2" s="2"/>
      <c r="E2" s="95"/>
      <c r="F2" s="2"/>
      <c r="G2" s="95"/>
      <c r="H2" s="2"/>
      <c r="L2" s="2"/>
      <c r="M2" s="95"/>
      <c r="N2" s="2"/>
      <c r="O2" s="95"/>
      <c r="P2" s="2"/>
      <c r="Q2" s="95"/>
      <c r="R2" s="2"/>
      <c r="S2" s="95"/>
      <c r="T2" s="2"/>
      <c r="U2" s="95"/>
      <c r="V2" s="2"/>
      <c r="W2" s="95"/>
      <c r="X2" s="2"/>
      <c r="Y2" s="95"/>
      <c r="Z2" s="2"/>
      <c r="AA2" s="95"/>
      <c r="AB2" s="2"/>
      <c r="AC2" s="95"/>
      <c r="AD2" s="2"/>
      <c r="AE2" s="95"/>
      <c r="AF2" s="2"/>
      <c r="AG2" s="95"/>
      <c r="AH2" s="2"/>
      <c r="AI2" s="95"/>
      <c r="AJ2" s="2"/>
      <c r="AK2" s="95"/>
      <c r="AL2" s="2"/>
      <c r="AM2" s="95"/>
      <c r="AN2" s="2"/>
      <c r="AO2" s="95"/>
      <c r="AP2" s="2"/>
      <c r="AQ2" s="95"/>
      <c r="AR2" s="2"/>
      <c r="AS2" s="95"/>
      <c r="AT2" s="2"/>
      <c r="AU2" s="95"/>
      <c r="AV2" s="2"/>
      <c r="AW2" s="95"/>
      <c r="AX2" s="2"/>
      <c r="AY2" s="95"/>
      <c r="AZ2" s="2"/>
      <c r="BA2" s="95"/>
      <c r="BB2" s="2"/>
      <c r="BC2" s="95"/>
      <c r="BD2" s="2"/>
      <c r="BE2" s="95"/>
      <c r="BF2" s="2"/>
      <c r="BG2" s="95"/>
      <c r="BH2" s="2"/>
      <c r="BI2" s="95"/>
      <c r="BJ2" s="2"/>
      <c r="BK2" s="95"/>
      <c r="BL2" s="2"/>
      <c r="BM2" s="95"/>
      <c r="BN2" s="2"/>
      <c r="BO2" s="95"/>
      <c r="BP2" s="2"/>
      <c r="BQ2" s="95"/>
      <c r="BR2" s="2"/>
      <c r="BS2" s="95"/>
      <c r="BT2" s="2"/>
      <c r="BU2" s="95"/>
      <c r="BV2" s="2"/>
      <c r="BW2" s="95"/>
      <c r="BX2" s="2"/>
      <c r="BY2" s="95"/>
      <c r="BZ2" s="2"/>
      <c r="CA2" s="95"/>
      <c r="CB2" s="2"/>
      <c r="CC2" s="95"/>
      <c r="CD2" s="2"/>
      <c r="CE2" s="95"/>
      <c r="CF2" s="2"/>
      <c r="CG2" s="95"/>
      <c r="CH2" s="2"/>
      <c r="CI2" s="95"/>
      <c r="CJ2" s="2"/>
      <c r="CK2" s="95"/>
      <c r="CL2" s="2"/>
      <c r="CM2" s="95"/>
      <c r="CN2" s="2"/>
      <c r="CO2" s="95"/>
      <c r="CP2" s="2"/>
      <c r="CQ2" s="95"/>
      <c r="CR2" s="2"/>
      <c r="CS2" s="95"/>
      <c r="CT2" s="2"/>
      <c r="CU2" s="95"/>
      <c r="CV2" s="2"/>
      <c r="CW2" s="95"/>
      <c r="CX2" s="2"/>
      <c r="CY2" s="95"/>
      <c r="CZ2" s="2"/>
      <c r="DA2" s="95"/>
      <c r="DB2" s="2"/>
      <c r="DC2" s="95"/>
      <c r="DD2" s="2"/>
      <c r="DE2" s="95"/>
      <c r="DF2" s="2"/>
      <c r="DG2" s="95"/>
      <c r="DH2" s="2"/>
      <c r="DI2" s="95"/>
      <c r="DJ2" s="2"/>
      <c r="DK2" s="95"/>
      <c r="DL2" s="2"/>
      <c r="DM2" s="95"/>
      <c r="DN2" s="2"/>
      <c r="DO2" s="95"/>
      <c r="DP2" s="2"/>
      <c r="DQ2" s="95"/>
      <c r="DR2" s="2"/>
      <c r="DS2" s="95"/>
      <c r="DT2" s="2"/>
      <c r="DU2" s="95"/>
      <c r="DV2" s="2"/>
      <c r="DW2" s="95"/>
      <c r="DX2" s="2"/>
      <c r="DY2" s="95"/>
      <c r="DZ2" s="2"/>
      <c r="EA2" s="95"/>
      <c r="EB2" s="2"/>
      <c r="EC2" s="95"/>
      <c r="ED2" s="2"/>
      <c r="EE2" s="95"/>
      <c r="EF2" s="2"/>
      <c r="EG2" s="95"/>
      <c r="EH2" s="2"/>
      <c r="EI2" s="95"/>
      <c r="EJ2" s="2"/>
      <c r="EK2" s="95"/>
      <c r="EL2" s="2"/>
      <c r="EM2" s="95"/>
      <c r="EN2" s="2"/>
      <c r="EO2" s="95"/>
      <c r="EP2" s="2"/>
      <c r="EQ2" s="95"/>
      <c r="ER2" s="2"/>
      <c r="ES2" s="95"/>
      <c r="ET2" s="2"/>
      <c r="EU2" s="95"/>
      <c r="EV2" s="2"/>
      <c r="EW2" s="95"/>
      <c r="EX2" s="2"/>
      <c r="EY2" s="95"/>
      <c r="EZ2" s="2"/>
      <c r="FA2" s="95"/>
      <c r="FB2" s="2"/>
      <c r="FC2" s="95"/>
      <c r="FD2" s="2"/>
      <c r="FE2" s="95"/>
      <c r="FF2" s="2"/>
      <c r="FG2" s="95"/>
      <c r="FH2" s="2"/>
      <c r="FI2" s="95"/>
      <c r="FJ2" s="2"/>
      <c r="FK2" s="95"/>
      <c r="FL2" s="2"/>
      <c r="FM2" s="95"/>
      <c r="FN2" s="2"/>
      <c r="FO2" s="95"/>
      <c r="FP2" s="2"/>
      <c r="FQ2" s="95"/>
      <c r="FR2" s="2"/>
      <c r="FS2" s="95"/>
      <c r="FT2" s="2"/>
      <c r="FU2" s="95"/>
      <c r="FV2" s="2"/>
      <c r="FW2" s="95"/>
      <c r="FX2" s="2"/>
      <c r="FY2" s="95"/>
      <c r="FZ2" s="2"/>
      <c r="GA2" s="95"/>
      <c r="GB2" s="2"/>
      <c r="GC2" s="95"/>
      <c r="GD2" s="2"/>
      <c r="GE2" s="95"/>
      <c r="GF2" s="2"/>
      <c r="GG2" s="95"/>
      <c r="GH2" s="2"/>
      <c r="GI2" s="95"/>
      <c r="GJ2" s="2"/>
      <c r="GK2" s="95"/>
      <c r="GL2" s="2"/>
      <c r="GM2" s="95"/>
      <c r="GN2" s="2"/>
      <c r="GO2" s="95"/>
      <c r="GP2" s="2"/>
      <c r="GQ2" s="95"/>
      <c r="GR2" s="2"/>
      <c r="GS2" s="95"/>
      <c r="GT2" s="2"/>
      <c r="GU2" s="95"/>
      <c r="GV2" s="2"/>
      <c r="GW2" s="95"/>
      <c r="GX2" s="2"/>
      <c r="GY2" s="95"/>
      <c r="GZ2" s="2"/>
      <c r="HA2" s="95"/>
      <c r="HB2" s="2"/>
      <c r="HC2" s="95"/>
      <c r="HD2" s="2"/>
      <c r="HE2" s="95"/>
      <c r="HF2" s="2"/>
      <c r="HG2" s="95"/>
      <c r="HH2" s="2"/>
      <c r="HI2" s="95"/>
      <c r="HJ2" s="2"/>
      <c r="HK2" s="95"/>
      <c r="HL2" s="2"/>
      <c r="HM2" s="95"/>
      <c r="HN2" s="2"/>
      <c r="HO2" s="95"/>
      <c r="HP2" s="2"/>
      <c r="HQ2" s="95"/>
      <c r="HR2" s="2"/>
      <c r="HS2" s="95"/>
      <c r="HT2" s="2"/>
      <c r="HU2" s="95"/>
      <c r="HV2" s="2"/>
      <c r="HW2" s="95"/>
      <c r="HX2" s="2"/>
      <c r="HY2" s="95"/>
      <c r="HZ2" s="2"/>
      <c r="IA2" s="95"/>
      <c r="IB2" s="2"/>
      <c r="IC2" s="95"/>
      <c r="ID2" s="2"/>
      <c r="IE2" s="95"/>
      <c r="IF2" s="2"/>
      <c r="IG2" s="95"/>
      <c r="IH2" s="2"/>
      <c r="II2" s="95"/>
      <c r="IJ2" s="2"/>
      <c r="IK2" s="95"/>
      <c r="IL2" s="2"/>
      <c r="IM2" s="95"/>
      <c r="IN2" s="2"/>
      <c r="IO2" s="95"/>
      <c r="IP2" s="2"/>
      <c r="IQ2" s="95"/>
      <c r="IR2" s="2"/>
      <c r="IS2" s="95"/>
      <c r="IT2" s="2"/>
      <c r="IU2" s="95"/>
    </row>
    <row r="3" spans="1:255" ht="18">
      <c r="A3" s="95"/>
      <c r="B3" s="2"/>
      <c r="C3" s="95"/>
      <c r="D3" s="2"/>
      <c r="E3" s="95"/>
      <c r="F3" s="2"/>
      <c r="G3" s="95"/>
      <c r="H3" s="2"/>
      <c r="J3" s="1"/>
      <c r="M3" s="1"/>
      <c r="N3" s="1"/>
      <c r="O3" s="95"/>
      <c r="P3" s="2"/>
      <c r="Q3" s="95"/>
      <c r="R3" s="2"/>
      <c r="S3" s="95"/>
      <c r="T3" s="2"/>
      <c r="U3" s="95"/>
      <c r="V3" s="2"/>
      <c r="W3" s="95"/>
      <c r="X3" s="2"/>
      <c r="Y3" s="95"/>
      <c r="Z3" s="2"/>
      <c r="AA3" s="95"/>
      <c r="AB3" s="2"/>
      <c r="AC3" s="95"/>
      <c r="AD3" s="2"/>
      <c r="AE3" s="95"/>
      <c r="AF3" s="2"/>
      <c r="AG3" s="95"/>
      <c r="AH3" s="2"/>
      <c r="AI3" s="95"/>
      <c r="AJ3" s="2"/>
      <c r="AK3" s="95"/>
      <c r="AL3" s="2"/>
      <c r="AM3" s="95"/>
      <c r="AN3" s="2"/>
      <c r="AO3" s="95"/>
      <c r="AP3" s="2"/>
      <c r="AQ3" s="95"/>
      <c r="AR3" s="2"/>
      <c r="AS3" s="95"/>
      <c r="AT3" s="2"/>
      <c r="AU3" s="95"/>
      <c r="AV3" s="2"/>
      <c r="AW3" s="95"/>
      <c r="AX3" s="2"/>
      <c r="AY3" s="95"/>
      <c r="AZ3" s="2"/>
      <c r="BA3" s="95"/>
      <c r="BB3" s="2"/>
      <c r="BC3" s="95"/>
      <c r="BD3" s="2"/>
      <c r="BE3" s="95"/>
      <c r="BF3" s="2"/>
      <c r="BG3" s="95"/>
      <c r="BH3" s="2"/>
      <c r="BI3" s="95"/>
      <c r="BJ3" s="2"/>
      <c r="BK3" s="95"/>
      <c r="BL3" s="2"/>
      <c r="BM3" s="95"/>
      <c r="BN3" s="2"/>
      <c r="BO3" s="95"/>
      <c r="BP3" s="2"/>
      <c r="BQ3" s="95"/>
      <c r="BR3" s="2"/>
      <c r="BS3" s="95"/>
      <c r="BT3" s="2"/>
      <c r="BU3" s="95"/>
      <c r="BV3" s="2"/>
      <c r="BW3" s="95"/>
      <c r="BX3" s="2"/>
      <c r="BY3" s="95"/>
      <c r="BZ3" s="2"/>
      <c r="CA3" s="95"/>
      <c r="CB3" s="2"/>
      <c r="CC3" s="95"/>
      <c r="CD3" s="2"/>
      <c r="CE3" s="95"/>
      <c r="CF3" s="2"/>
      <c r="CG3" s="95"/>
      <c r="CH3" s="2"/>
      <c r="CI3" s="95"/>
      <c r="CJ3" s="2"/>
      <c r="CK3" s="95"/>
      <c r="CL3" s="2"/>
      <c r="CM3" s="95"/>
      <c r="CN3" s="2"/>
      <c r="CO3" s="95"/>
      <c r="CP3" s="2"/>
      <c r="CQ3" s="95"/>
      <c r="CR3" s="2"/>
      <c r="CS3" s="95"/>
      <c r="CT3" s="2"/>
      <c r="CU3" s="95"/>
      <c r="CV3" s="2"/>
      <c r="CW3" s="95"/>
      <c r="CX3" s="2"/>
      <c r="CY3" s="95"/>
      <c r="CZ3" s="2"/>
      <c r="DA3" s="95"/>
      <c r="DB3" s="2"/>
      <c r="DC3" s="95"/>
      <c r="DD3" s="2"/>
      <c r="DE3" s="95"/>
      <c r="DF3" s="2"/>
      <c r="DG3" s="95"/>
      <c r="DH3" s="2"/>
      <c r="DI3" s="95"/>
      <c r="DJ3" s="2"/>
      <c r="DK3" s="95"/>
      <c r="DL3" s="2"/>
      <c r="DM3" s="95"/>
      <c r="DN3" s="2"/>
      <c r="DO3" s="95"/>
      <c r="DP3" s="2"/>
      <c r="DQ3" s="95"/>
      <c r="DR3" s="2"/>
      <c r="DS3" s="95"/>
      <c r="DT3" s="2"/>
      <c r="DU3" s="95"/>
      <c r="DV3" s="2"/>
      <c r="DW3" s="95"/>
      <c r="DX3" s="2"/>
      <c r="DY3" s="95"/>
      <c r="DZ3" s="2"/>
      <c r="EA3" s="95"/>
      <c r="EB3" s="2"/>
      <c r="EC3" s="95"/>
      <c r="ED3" s="2"/>
      <c r="EE3" s="95"/>
      <c r="EF3" s="2"/>
      <c r="EG3" s="95"/>
      <c r="EH3" s="2"/>
      <c r="EI3" s="95"/>
      <c r="EJ3" s="2"/>
      <c r="EK3" s="95"/>
      <c r="EL3" s="2"/>
      <c r="EM3" s="95"/>
      <c r="EN3" s="2"/>
      <c r="EO3" s="95"/>
      <c r="EP3" s="2"/>
      <c r="EQ3" s="95"/>
      <c r="ER3" s="2"/>
      <c r="ES3" s="95"/>
      <c r="ET3" s="2"/>
      <c r="EU3" s="95"/>
      <c r="EV3" s="2"/>
      <c r="EW3" s="95"/>
      <c r="EX3" s="2"/>
      <c r="EY3" s="95"/>
      <c r="EZ3" s="2"/>
      <c r="FA3" s="95"/>
      <c r="FB3" s="2"/>
      <c r="FC3" s="95"/>
      <c r="FD3" s="2"/>
      <c r="FE3" s="95"/>
      <c r="FF3" s="2"/>
      <c r="FG3" s="95"/>
      <c r="FH3" s="2"/>
      <c r="FI3" s="95"/>
      <c r="FJ3" s="2"/>
      <c r="FK3" s="95"/>
      <c r="FL3" s="2"/>
      <c r="FM3" s="95"/>
      <c r="FN3" s="2"/>
      <c r="FO3" s="95"/>
      <c r="FP3" s="2"/>
      <c r="FQ3" s="95"/>
      <c r="FR3" s="2"/>
      <c r="FS3" s="95"/>
      <c r="FT3" s="2"/>
      <c r="FU3" s="95"/>
      <c r="FV3" s="2"/>
      <c r="FW3" s="95"/>
      <c r="FX3" s="2"/>
      <c r="FY3" s="95"/>
      <c r="FZ3" s="2"/>
      <c r="GA3" s="95"/>
      <c r="GB3" s="2"/>
      <c r="GC3" s="95"/>
      <c r="GD3" s="2"/>
      <c r="GE3" s="95"/>
      <c r="GF3" s="2"/>
      <c r="GG3" s="95"/>
      <c r="GH3" s="2"/>
      <c r="GI3" s="95"/>
      <c r="GJ3" s="2"/>
      <c r="GK3" s="95"/>
      <c r="GL3" s="2"/>
      <c r="GM3" s="95"/>
      <c r="GN3" s="2"/>
      <c r="GO3" s="95"/>
      <c r="GP3" s="2"/>
      <c r="GQ3" s="95"/>
      <c r="GR3" s="2"/>
      <c r="GS3" s="95"/>
      <c r="GT3" s="2"/>
      <c r="GU3" s="95"/>
      <c r="GV3" s="2"/>
      <c r="GW3" s="95"/>
      <c r="GX3" s="2"/>
      <c r="GY3" s="95"/>
      <c r="GZ3" s="2"/>
      <c r="HA3" s="95"/>
      <c r="HB3" s="2"/>
      <c r="HC3" s="95"/>
      <c r="HD3" s="2"/>
      <c r="HE3" s="95"/>
      <c r="HF3" s="2"/>
      <c r="HG3" s="95"/>
      <c r="HH3" s="2"/>
      <c r="HI3" s="95"/>
      <c r="HJ3" s="2"/>
      <c r="HK3" s="95"/>
      <c r="HL3" s="2"/>
      <c r="HM3" s="95"/>
      <c r="HN3" s="2"/>
      <c r="HO3" s="95"/>
      <c r="HP3" s="2"/>
      <c r="HQ3" s="95"/>
      <c r="HR3" s="2"/>
      <c r="HS3" s="95"/>
      <c r="HT3" s="2"/>
      <c r="HU3" s="95"/>
      <c r="HV3" s="2"/>
      <c r="HW3" s="95"/>
      <c r="HX3" s="2"/>
      <c r="HY3" s="95"/>
      <c r="HZ3" s="2"/>
      <c r="IA3" s="95"/>
      <c r="IB3" s="2"/>
      <c r="IC3" s="95"/>
      <c r="ID3" s="2"/>
      <c r="IE3" s="95"/>
      <c r="IF3" s="2"/>
      <c r="IG3" s="95"/>
      <c r="IH3" s="2"/>
      <c r="II3" s="95"/>
      <c r="IJ3" s="2"/>
      <c r="IK3" s="95"/>
      <c r="IL3" s="2"/>
      <c r="IM3" s="95"/>
      <c r="IN3" s="2"/>
      <c r="IO3" s="95"/>
      <c r="IP3" s="2"/>
      <c r="IQ3" s="95"/>
      <c r="IR3" s="2"/>
      <c r="IS3" s="95"/>
      <c r="IT3" s="2"/>
      <c r="IU3" s="95"/>
    </row>
    <row r="4" spans="1:13" ht="18">
      <c r="A4" s="1"/>
      <c r="B4" s="1"/>
      <c r="C4" s="1"/>
      <c r="D4" s="1"/>
      <c r="E4" s="1"/>
      <c r="F4" s="1"/>
      <c r="G4" s="1"/>
      <c r="H4" s="1"/>
      <c r="L4" s="1"/>
      <c r="M4" s="2"/>
    </row>
    <row r="5" spans="1:13" ht="18">
      <c r="A5" s="1" t="s">
        <v>52</v>
      </c>
      <c r="B5" s="3"/>
      <c r="C5" s="3"/>
      <c r="D5" s="3"/>
      <c r="E5" s="3"/>
      <c r="F5" s="3"/>
      <c r="G5" s="3"/>
      <c r="H5" s="3"/>
      <c r="L5" s="3"/>
      <c r="M5" s="2"/>
    </row>
    <row r="6" spans="1:13" ht="18">
      <c r="A6" s="3" t="s">
        <v>1</v>
      </c>
      <c r="B6" s="111" t="s">
        <v>51</v>
      </c>
      <c r="C6" s="112"/>
      <c r="D6" s="112"/>
      <c r="E6" s="112"/>
      <c r="F6" s="112"/>
      <c r="G6" s="112"/>
      <c r="H6" s="76"/>
      <c r="I6" s="76"/>
      <c r="J6" s="76"/>
      <c r="K6" s="76"/>
      <c r="L6" s="76"/>
      <c r="M6" s="2"/>
    </row>
    <row r="7" spans="1:13" ht="18" customHeight="1">
      <c r="A7" s="5"/>
      <c r="B7" s="118" t="s">
        <v>58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ht="12.75">
      <c r="A8" s="5"/>
      <c r="B8" s="5"/>
      <c r="C8" s="6"/>
      <c r="D8" s="6"/>
      <c r="E8" s="5"/>
      <c r="F8" s="5"/>
      <c r="G8" s="5"/>
      <c r="H8" s="5"/>
      <c r="I8" s="5"/>
      <c r="J8" s="5"/>
      <c r="K8" s="5"/>
      <c r="L8" s="5"/>
      <c r="M8" s="2"/>
    </row>
    <row r="9" spans="1:12" ht="15.75" thickBot="1">
      <c r="A9" s="7" t="s">
        <v>2</v>
      </c>
      <c r="B9" s="8"/>
      <c r="C9" s="8"/>
      <c r="D9" s="8"/>
      <c r="E9" s="5"/>
      <c r="F9" s="5"/>
      <c r="G9" s="5"/>
      <c r="H9" s="5"/>
      <c r="I9" s="5"/>
      <c r="J9" s="5"/>
      <c r="K9" s="5"/>
      <c r="L9" s="5"/>
    </row>
    <row r="10" spans="1:16" ht="15" customHeight="1">
      <c r="A10" s="9" t="s">
        <v>3</v>
      </c>
      <c r="B10" s="113" t="s">
        <v>4</v>
      </c>
      <c r="C10" s="108" t="s">
        <v>38</v>
      </c>
      <c r="D10" s="108" t="s">
        <v>43</v>
      </c>
      <c r="E10" s="108" t="s">
        <v>44</v>
      </c>
      <c r="F10" s="108" t="s">
        <v>45</v>
      </c>
      <c r="G10" s="11"/>
      <c r="H10" s="108" t="s">
        <v>40</v>
      </c>
      <c r="I10" s="108" t="s">
        <v>46</v>
      </c>
      <c r="J10" s="108" t="s">
        <v>60</v>
      </c>
      <c r="K10" s="108" t="s">
        <v>59</v>
      </c>
      <c r="L10" s="108" t="s">
        <v>41</v>
      </c>
      <c r="M10" s="108" t="s">
        <v>54</v>
      </c>
      <c r="N10" s="108" t="s">
        <v>42</v>
      </c>
      <c r="O10" s="11"/>
      <c r="P10" s="12"/>
    </row>
    <row r="11" spans="1:16" ht="15">
      <c r="A11" s="13"/>
      <c r="B11" s="114"/>
      <c r="C11" s="109"/>
      <c r="D11" s="109"/>
      <c r="E11" s="109"/>
      <c r="F11" s="109"/>
      <c r="G11" s="14" t="s">
        <v>36</v>
      </c>
      <c r="H11" s="109"/>
      <c r="I11" s="109"/>
      <c r="J11" s="109"/>
      <c r="K11" s="109"/>
      <c r="L11" s="109"/>
      <c r="M11" s="109"/>
      <c r="N11" s="109"/>
      <c r="O11" s="14" t="s">
        <v>39</v>
      </c>
      <c r="P11" s="15" t="s">
        <v>37</v>
      </c>
    </row>
    <row r="12" spans="1:16" ht="52.5" customHeight="1" thickBot="1">
      <c r="A12" s="16"/>
      <c r="B12" s="114"/>
      <c r="C12" s="110"/>
      <c r="D12" s="110"/>
      <c r="E12" s="110"/>
      <c r="F12" s="110"/>
      <c r="G12" s="17"/>
      <c r="H12" s="110"/>
      <c r="I12" s="110"/>
      <c r="J12" s="110"/>
      <c r="K12" s="110"/>
      <c r="L12" s="110"/>
      <c r="M12" s="110"/>
      <c r="N12" s="110"/>
      <c r="O12" s="17"/>
      <c r="P12" s="18"/>
    </row>
    <row r="13" spans="1:16" ht="15.75" thickBot="1">
      <c r="A13" s="89">
        <v>0</v>
      </c>
      <c r="B13" s="79">
        <v>1</v>
      </c>
      <c r="C13" s="90">
        <v>2</v>
      </c>
      <c r="D13" s="85">
        <v>3</v>
      </c>
      <c r="E13" s="90">
        <v>4</v>
      </c>
      <c r="F13" s="85">
        <v>5</v>
      </c>
      <c r="G13" s="90">
        <v>6</v>
      </c>
      <c r="H13" s="85">
        <v>7</v>
      </c>
      <c r="I13" s="90">
        <v>8</v>
      </c>
      <c r="J13" s="90"/>
      <c r="K13" s="90"/>
      <c r="L13" s="85">
        <v>9</v>
      </c>
      <c r="M13" s="101"/>
      <c r="N13" s="90">
        <v>10</v>
      </c>
      <c r="O13" s="85">
        <v>11</v>
      </c>
      <c r="P13" s="90">
        <v>12</v>
      </c>
    </row>
    <row r="14" spans="1:20" ht="15.75">
      <c r="A14" s="86">
        <v>1</v>
      </c>
      <c r="B14" s="87" t="s">
        <v>5</v>
      </c>
      <c r="C14" s="80">
        <v>58200.46</v>
      </c>
      <c r="D14" s="80">
        <v>60610.62</v>
      </c>
      <c r="E14" s="88">
        <v>48247.84</v>
      </c>
      <c r="F14" s="88">
        <v>0</v>
      </c>
      <c r="G14" s="78">
        <f aca="true" t="shared" si="0" ref="G14:G26">C14+D14+E14</f>
        <v>167058.91999999998</v>
      </c>
      <c r="H14" s="82">
        <v>59007.73914223761</v>
      </c>
      <c r="I14" s="82">
        <f aca="true" t="shared" si="1" ref="I14:I26">F14+H14</f>
        <v>59007.73914223761</v>
      </c>
      <c r="J14" s="22">
        <f>K14-I14</f>
        <v>4255.680857762389</v>
      </c>
      <c r="K14" s="80">
        <v>63263.42</v>
      </c>
      <c r="L14" s="82">
        <v>59007.73914223761</v>
      </c>
      <c r="M14" s="82">
        <f>L14-J14</f>
        <v>54752.05828447522</v>
      </c>
      <c r="N14" s="82">
        <v>59007.73914223761</v>
      </c>
      <c r="O14" s="78">
        <f>K14+M14+N14</f>
        <v>177023.21742671283</v>
      </c>
      <c r="P14" s="84">
        <f aca="true" t="shared" si="2" ref="P14:P26">G14+O14</f>
        <v>344082.1374267128</v>
      </c>
      <c r="S14" s="4"/>
      <c r="T14" s="4"/>
    </row>
    <row r="15" spans="1:20" ht="15.75" customHeight="1">
      <c r="A15" s="20">
        <v>2</v>
      </c>
      <c r="B15" s="26" t="s">
        <v>6</v>
      </c>
      <c r="C15" s="22">
        <v>48466.85</v>
      </c>
      <c r="D15" s="22">
        <v>44423.23</v>
      </c>
      <c r="E15" s="23">
        <v>36393.66</v>
      </c>
      <c r="F15" s="23">
        <v>0</v>
      </c>
      <c r="G15" s="24">
        <f t="shared" si="0"/>
        <v>129283.74</v>
      </c>
      <c r="H15" s="83">
        <v>45518.641980617045</v>
      </c>
      <c r="I15" s="82">
        <f t="shared" si="1"/>
        <v>45518.641980617045</v>
      </c>
      <c r="J15" s="22">
        <v>0</v>
      </c>
      <c r="K15" s="82">
        <f>H15+J15</f>
        <v>45518.641980617045</v>
      </c>
      <c r="L15" s="83">
        <v>45518.641980617045</v>
      </c>
      <c r="M15" s="83">
        <v>45518.641980617045</v>
      </c>
      <c r="N15" s="83">
        <v>45518.641980617045</v>
      </c>
      <c r="O15" s="78">
        <f aca="true" t="shared" si="3" ref="O15:O26">K15+M15+N15</f>
        <v>136555.92594185114</v>
      </c>
      <c r="P15" s="25">
        <f t="shared" si="2"/>
        <v>265839.66594185116</v>
      </c>
      <c r="Q15" s="4"/>
      <c r="S15" s="4"/>
      <c r="T15" s="4"/>
    </row>
    <row r="16" spans="1:20" ht="15.75">
      <c r="A16" s="20">
        <v>3</v>
      </c>
      <c r="B16" s="21" t="s">
        <v>16</v>
      </c>
      <c r="C16" s="27">
        <v>50137.42</v>
      </c>
      <c r="D16" s="27">
        <v>46429.85</v>
      </c>
      <c r="E16" s="23">
        <v>37373.62</v>
      </c>
      <c r="F16" s="23">
        <v>104.67755950753894</v>
      </c>
      <c r="G16" s="24">
        <f t="shared" si="0"/>
        <v>133940.88999999998</v>
      </c>
      <c r="H16" s="83">
        <v>47107.91009992834</v>
      </c>
      <c r="I16" s="82">
        <f t="shared" si="1"/>
        <v>47212.58765943588</v>
      </c>
      <c r="J16" s="22">
        <f>K16-I16</f>
        <v>4710.7923405641195</v>
      </c>
      <c r="K16" s="82">
        <v>51923.38</v>
      </c>
      <c r="L16" s="83">
        <v>47107.91009992834</v>
      </c>
      <c r="M16" s="83">
        <f>L16-J16</f>
        <v>42397.11775936422</v>
      </c>
      <c r="N16" s="83">
        <v>47107.91009992834</v>
      </c>
      <c r="O16" s="78">
        <f t="shared" si="3"/>
        <v>141428.40785929258</v>
      </c>
      <c r="P16" s="25">
        <f t="shared" si="2"/>
        <v>275369.2978592926</v>
      </c>
      <c r="Q16" s="100"/>
      <c r="R16" s="4"/>
      <c r="S16" s="4"/>
      <c r="T16" s="4"/>
    </row>
    <row r="17" spans="1:20" ht="15.75">
      <c r="A17" s="20">
        <v>4</v>
      </c>
      <c r="B17" s="21" t="s">
        <v>14</v>
      </c>
      <c r="C17" s="22">
        <v>77581.25</v>
      </c>
      <c r="D17" s="22">
        <v>71724.93</v>
      </c>
      <c r="E17" s="23">
        <v>57854.38</v>
      </c>
      <c r="F17" s="23">
        <v>161.96941024606352</v>
      </c>
      <c r="G17" s="24">
        <f t="shared" si="0"/>
        <v>207160.56</v>
      </c>
      <c r="H17" s="83">
        <v>72920.39310137735</v>
      </c>
      <c r="I17" s="82">
        <f t="shared" si="1"/>
        <v>73082.36251162342</v>
      </c>
      <c r="J17" s="22">
        <v>7292.04</v>
      </c>
      <c r="K17" s="22">
        <v>80374.4</v>
      </c>
      <c r="L17" s="83">
        <v>72920.39310137735</v>
      </c>
      <c r="M17" s="83">
        <f>L17-J17</f>
        <v>65628.35310137736</v>
      </c>
      <c r="N17" s="83">
        <v>72920.39310137735</v>
      </c>
      <c r="O17" s="78">
        <f t="shared" si="3"/>
        <v>218923.1462027547</v>
      </c>
      <c r="P17" s="25">
        <f t="shared" si="2"/>
        <v>426083.7062027547</v>
      </c>
      <c r="Q17" s="4"/>
      <c r="R17" s="4"/>
      <c r="S17" s="4"/>
      <c r="T17" s="4"/>
    </row>
    <row r="18" spans="1:20" ht="17.25" customHeight="1">
      <c r="A18" s="20">
        <v>5</v>
      </c>
      <c r="B18" s="28" t="s">
        <v>12</v>
      </c>
      <c r="C18" s="22">
        <v>53125.59</v>
      </c>
      <c r="D18" s="22">
        <v>51257.39</v>
      </c>
      <c r="E18" s="23">
        <v>43582.84</v>
      </c>
      <c r="F18" s="23">
        <v>0</v>
      </c>
      <c r="G18" s="24">
        <f t="shared" si="0"/>
        <v>147965.82</v>
      </c>
      <c r="H18" s="83">
        <v>52108.065211068904</v>
      </c>
      <c r="I18" s="82">
        <f t="shared" si="1"/>
        <v>52108.065211068904</v>
      </c>
      <c r="J18" s="22">
        <f>K18-I18</f>
        <v>4852.264788931097</v>
      </c>
      <c r="K18" s="22">
        <v>56960.33</v>
      </c>
      <c r="L18" s="83">
        <v>52108.065211068904</v>
      </c>
      <c r="M18" s="83">
        <f>L18-J18</f>
        <v>47255.80042213781</v>
      </c>
      <c r="N18" s="83">
        <v>52108.065211068904</v>
      </c>
      <c r="O18" s="78">
        <f t="shared" si="3"/>
        <v>156324.19563320672</v>
      </c>
      <c r="P18" s="25">
        <f t="shared" si="2"/>
        <v>304290.0156332067</v>
      </c>
      <c r="Q18" s="4"/>
      <c r="R18" s="4"/>
      <c r="S18" s="4"/>
      <c r="T18" s="4"/>
    </row>
    <row r="19" spans="1:20" ht="15.75">
      <c r="A19" s="20">
        <v>6</v>
      </c>
      <c r="B19" s="21" t="s">
        <v>7</v>
      </c>
      <c r="C19" s="27">
        <v>62417.79</v>
      </c>
      <c r="D19" s="27">
        <v>56079.25</v>
      </c>
      <c r="E19" s="23">
        <v>49263.9</v>
      </c>
      <c r="F19" s="23">
        <v>131.12391925194396</v>
      </c>
      <c r="G19" s="24">
        <f t="shared" si="0"/>
        <v>167760.94</v>
      </c>
      <c r="H19" s="83">
        <v>59016.05575701447</v>
      </c>
      <c r="I19" s="82">
        <f t="shared" si="1"/>
        <v>59147.17967626641</v>
      </c>
      <c r="J19" s="22">
        <f>K19-I19</f>
        <v>3377.9703237335925</v>
      </c>
      <c r="K19" s="22">
        <v>62525.15</v>
      </c>
      <c r="L19" s="83">
        <v>59016.05575701447</v>
      </c>
      <c r="M19" s="83">
        <f>L19-J19</f>
        <v>55638.085433280874</v>
      </c>
      <c r="N19" s="83">
        <v>59016.05575701447</v>
      </c>
      <c r="O19" s="78">
        <f t="shared" si="3"/>
        <v>177179.29119029533</v>
      </c>
      <c r="P19" s="25">
        <f t="shared" si="2"/>
        <v>344940.2311902953</v>
      </c>
      <c r="Q19" s="4"/>
      <c r="S19" s="4"/>
      <c r="T19" s="4"/>
    </row>
    <row r="20" spans="1:20" ht="15.75">
      <c r="A20" s="20">
        <v>7</v>
      </c>
      <c r="B20" s="21" t="s">
        <v>8</v>
      </c>
      <c r="C20" s="27">
        <v>68951.1</v>
      </c>
      <c r="D20" s="27">
        <v>63053.59</v>
      </c>
      <c r="E20" s="23">
        <v>52057.41</v>
      </c>
      <c r="F20" s="23">
        <v>143.86343614750467</v>
      </c>
      <c r="G20" s="24">
        <f t="shared" si="0"/>
        <v>184062.1</v>
      </c>
      <c r="H20" s="83">
        <v>64749.12991855475</v>
      </c>
      <c r="I20" s="82">
        <f t="shared" si="1"/>
        <v>64892.99335470225</v>
      </c>
      <c r="J20" s="22">
        <f>K20-I20</f>
        <v>1885.1066452977539</v>
      </c>
      <c r="K20" s="82">
        <v>66778.1</v>
      </c>
      <c r="L20" s="83">
        <v>64749.12991855475</v>
      </c>
      <c r="M20" s="83">
        <f>L20-J20</f>
        <v>62864.02327325699</v>
      </c>
      <c r="N20" s="83">
        <v>64749.12991855475</v>
      </c>
      <c r="O20" s="78">
        <f t="shared" si="3"/>
        <v>194391.25319181173</v>
      </c>
      <c r="P20" s="25">
        <f t="shared" si="2"/>
        <v>378453.3531918117</v>
      </c>
      <c r="S20" s="4"/>
      <c r="T20" s="4"/>
    </row>
    <row r="21" spans="1:20" ht="15.75">
      <c r="A21" s="20">
        <v>8</v>
      </c>
      <c r="B21" s="21" t="s">
        <v>13</v>
      </c>
      <c r="C21" s="22">
        <v>40289.02</v>
      </c>
      <c r="D21" s="22">
        <v>41401.07</v>
      </c>
      <c r="E21" s="23">
        <v>36656.47</v>
      </c>
      <c r="F21" s="23">
        <v>92.50898517344646</v>
      </c>
      <c r="G21" s="24">
        <f t="shared" si="0"/>
        <v>118346.56</v>
      </c>
      <c r="H21" s="83">
        <v>41639.684324231544</v>
      </c>
      <c r="I21" s="82">
        <f t="shared" si="1"/>
        <v>41732.19330940499</v>
      </c>
      <c r="J21" s="22">
        <v>0</v>
      </c>
      <c r="K21" s="82">
        <v>41732.19</v>
      </c>
      <c r="L21" s="83">
        <v>41639.684324231544</v>
      </c>
      <c r="M21" s="83">
        <v>41639.684324231544</v>
      </c>
      <c r="N21" s="83">
        <v>41639.684324231544</v>
      </c>
      <c r="O21" s="78">
        <f t="shared" si="3"/>
        <v>125011.5586484631</v>
      </c>
      <c r="P21" s="25">
        <f t="shared" si="2"/>
        <v>243358.1186484631</v>
      </c>
      <c r="R21" s="4"/>
      <c r="S21" s="4"/>
      <c r="T21" s="4"/>
    </row>
    <row r="22" spans="1:20" ht="15.75">
      <c r="A22" s="20">
        <v>9</v>
      </c>
      <c r="B22" s="21" t="s">
        <v>9</v>
      </c>
      <c r="C22" s="22">
        <v>37095.06</v>
      </c>
      <c r="D22" s="22">
        <v>42419.02</v>
      </c>
      <c r="E22" s="23">
        <v>31877.12</v>
      </c>
      <c r="F22" s="23">
        <v>88.22967443231617</v>
      </c>
      <c r="G22" s="24">
        <f t="shared" si="0"/>
        <v>111391.19999999998</v>
      </c>
      <c r="H22" s="83">
        <v>40207.117694153065</v>
      </c>
      <c r="I22" s="82">
        <f t="shared" si="1"/>
        <v>40295.34736858538</v>
      </c>
      <c r="J22" s="22">
        <f>K22-I22</f>
        <v>3843.9526314146206</v>
      </c>
      <c r="K22" s="22">
        <v>44139.3</v>
      </c>
      <c r="L22" s="83">
        <v>40207.117694153065</v>
      </c>
      <c r="M22" s="83">
        <f>L22-J22</f>
        <v>36363.165062738444</v>
      </c>
      <c r="N22" s="83">
        <v>40207.117694153065</v>
      </c>
      <c r="O22" s="78">
        <f t="shared" si="3"/>
        <v>120709.58275689153</v>
      </c>
      <c r="P22" s="25">
        <f t="shared" si="2"/>
        <v>232100.7827568915</v>
      </c>
      <c r="S22" s="4"/>
      <c r="T22" s="4"/>
    </row>
    <row r="23" spans="1:20" ht="15.75">
      <c r="A23" s="20">
        <v>10</v>
      </c>
      <c r="B23" s="21" t="s">
        <v>10</v>
      </c>
      <c r="C23" s="22">
        <v>59870.41</v>
      </c>
      <c r="D23" s="22">
        <v>55295.51</v>
      </c>
      <c r="E23" s="23">
        <v>44591.31</v>
      </c>
      <c r="F23" s="23">
        <v>124.91101150088008</v>
      </c>
      <c r="G23" s="24">
        <f t="shared" si="0"/>
        <v>159757.23</v>
      </c>
      <c r="H23" s="83">
        <v>56238.049126136786</v>
      </c>
      <c r="I23" s="82">
        <f t="shared" si="1"/>
        <v>56362.96013763767</v>
      </c>
      <c r="J23" s="23">
        <f>K23-I23</f>
        <v>5484.479862362336</v>
      </c>
      <c r="K23" s="23">
        <v>61847.44</v>
      </c>
      <c r="L23" s="83">
        <v>56238.049126136786</v>
      </c>
      <c r="M23" s="83">
        <f>L23-J23</f>
        <v>50753.56926377445</v>
      </c>
      <c r="N23" s="83">
        <v>56238.049126136786</v>
      </c>
      <c r="O23" s="78">
        <f t="shared" si="3"/>
        <v>168839.05838991125</v>
      </c>
      <c r="P23" s="25">
        <f t="shared" si="2"/>
        <v>328596.2883899113</v>
      </c>
      <c r="R23" s="4"/>
      <c r="S23" s="4"/>
      <c r="T23" s="4"/>
    </row>
    <row r="24" spans="1:20" ht="15.75">
      <c r="A24" s="20">
        <v>11</v>
      </c>
      <c r="B24" s="21" t="s">
        <v>11</v>
      </c>
      <c r="C24" s="27">
        <v>47411.76</v>
      </c>
      <c r="D24" s="27">
        <v>44732.5</v>
      </c>
      <c r="E24" s="23">
        <v>35874.24</v>
      </c>
      <c r="F24" s="23">
        <v>100.07368521552844</v>
      </c>
      <c r="G24" s="24">
        <f t="shared" si="0"/>
        <v>128018.5</v>
      </c>
      <c r="H24" s="83">
        <v>45046.524704332514</v>
      </c>
      <c r="I24" s="82">
        <f t="shared" si="1"/>
        <v>45146.598389548046</v>
      </c>
      <c r="J24" s="22">
        <v>0</v>
      </c>
      <c r="K24" s="82">
        <v>45146</v>
      </c>
      <c r="L24" s="83">
        <v>45046.524704332514</v>
      </c>
      <c r="M24" s="83">
        <v>45046.524704332514</v>
      </c>
      <c r="N24" s="83">
        <v>45046.524704332514</v>
      </c>
      <c r="O24" s="78">
        <f t="shared" si="3"/>
        <v>135239.04940866504</v>
      </c>
      <c r="P24" s="25">
        <f t="shared" si="2"/>
        <v>263257.54940866504</v>
      </c>
      <c r="S24" s="4"/>
      <c r="T24" s="4"/>
    </row>
    <row r="25" spans="1:20" ht="15.75">
      <c r="A25" s="20">
        <v>12</v>
      </c>
      <c r="B25" s="21" t="s">
        <v>15</v>
      </c>
      <c r="C25" s="22">
        <v>30256.13</v>
      </c>
      <c r="D25" s="22">
        <v>39163.83</v>
      </c>
      <c r="E25" s="23">
        <v>39038.74</v>
      </c>
      <c r="F25" s="23">
        <v>92.3340920006083</v>
      </c>
      <c r="G25" s="24">
        <f t="shared" si="0"/>
        <v>108458.70000000001</v>
      </c>
      <c r="H25" s="83">
        <v>44782.33545016148</v>
      </c>
      <c r="I25" s="82">
        <f t="shared" si="1"/>
        <v>44874.66954216209</v>
      </c>
      <c r="J25" s="22">
        <v>0</v>
      </c>
      <c r="K25" s="82">
        <v>44874.67</v>
      </c>
      <c r="L25" s="83">
        <v>44782.33545016148</v>
      </c>
      <c r="M25" s="83">
        <v>44782.33545016148</v>
      </c>
      <c r="N25" s="83">
        <v>44782.33545016148</v>
      </c>
      <c r="O25" s="78">
        <f t="shared" si="3"/>
        <v>134439.34090032295</v>
      </c>
      <c r="P25" s="25">
        <f t="shared" si="2"/>
        <v>242898.04090032296</v>
      </c>
      <c r="Q25" s="4"/>
      <c r="R25" s="4"/>
      <c r="S25" s="4"/>
      <c r="T25" s="4"/>
    </row>
    <row r="26" spans="1:20" ht="15.75">
      <c r="A26" s="20">
        <v>13</v>
      </c>
      <c r="B26" s="21" t="s">
        <v>30</v>
      </c>
      <c r="C26" s="27">
        <v>37023.88</v>
      </c>
      <c r="D26" s="27">
        <v>37024.02</v>
      </c>
      <c r="E26" s="23">
        <v>33350.92</v>
      </c>
      <c r="F26" s="23">
        <v>84.48822652416949</v>
      </c>
      <c r="G26" s="24">
        <f t="shared" si="0"/>
        <v>107398.81999999999</v>
      </c>
      <c r="H26" s="83">
        <v>38258.35349018619</v>
      </c>
      <c r="I26" s="82">
        <f t="shared" si="1"/>
        <v>38342.84171671036</v>
      </c>
      <c r="J26" s="22">
        <v>0</v>
      </c>
      <c r="K26" s="82">
        <v>38342.84</v>
      </c>
      <c r="L26" s="83">
        <v>38258.35349018619</v>
      </c>
      <c r="M26" s="83">
        <v>38258.35349018619</v>
      </c>
      <c r="N26" s="83">
        <v>38258.35349018619</v>
      </c>
      <c r="O26" s="78">
        <f t="shared" si="3"/>
        <v>114859.54698037237</v>
      </c>
      <c r="P26" s="25">
        <f t="shared" si="2"/>
        <v>222258.36698037235</v>
      </c>
      <c r="Q26" s="4"/>
      <c r="R26" s="4"/>
      <c r="S26" s="4"/>
      <c r="T26" s="4"/>
    </row>
    <row r="27" spans="1:19" ht="31.5">
      <c r="A27" s="29"/>
      <c r="B27" s="30" t="s">
        <v>17</v>
      </c>
      <c r="C27" s="31">
        <f aca="true" t="shared" si="4" ref="C27:P27">SUM(C14:C26)</f>
        <v>670826.72</v>
      </c>
      <c r="D27" s="31">
        <f t="shared" si="4"/>
        <v>653614.8099999999</v>
      </c>
      <c r="E27" s="31">
        <f t="shared" si="4"/>
        <v>546162.45</v>
      </c>
      <c r="F27" s="31">
        <f t="shared" si="4"/>
        <v>1124.18</v>
      </c>
      <c r="G27" s="31">
        <f t="shared" si="4"/>
        <v>1870603.98</v>
      </c>
      <c r="H27" s="31">
        <f t="shared" si="4"/>
        <v>666599.9999999999</v>
      </c>
      <c r="I27" s="31">
        <f t="shared" si="4"/>
        <v>667724.18</v>
      </c>
      <c r="J27" s="31">
        <f>SUM(J14:J26)</f>
        <v>35702.28745006591</v>
      </c>
      <c r="K27" s="31">
        <f>SUM(K14:K26)</f>
        <v>703425.861980617</v>
      </c>
      <c r="L27" s="31">
        <f t="shared" si="4"/>
        <v>666599.9999999999</v>
      </c>
      <c r="M27" s="31">
        <f>SUM(M14:M26)</f>
        <v>630897.7125499342</v>
      </c>
      <c r="N27" s="31">
        <f t="shared" si="4"/>
        <v>666599.9999999999</v>
      </c>
      <c r="O27" s="31">
        <f t="shared" si="4"/>
        <v>2000923.5745305514</v>
      </c>
      <c r="P27" s="31">
        <f t="shared" si="4"/>
        <v>3871527.554530551</v>
      </c>
      <c r="R27" s="4"/>
      <c r="S27" s="4"/>
    </row>
    <row r="28" spans="1:16" ht="15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P28" s="4"/>
    </row>
    <row r="29" spans="1:16" ht="15.75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P29" s="4"/>
    </row>
    <row r="30" spans="1:16" ht="15.7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P30" s="4"/>
    </row>
    <row r="31" spans="1:18" ht="17.25" customHeight="1">
      <c r="A31" s="5"/>
      <c r="B31" s="5"/>
      <c r="C31" s="5"/>
      <c r="D31" s="5"/>
      <c r="E31" s="36"/>
      <c r="F31" s="36"/>
      <c r="G31" s="37"/>
      <c r="H31" s="37"/>
      <c r="I31" s="37"/>
      <c r="J31" s="37"/>
      <c r="K31" s="37"/>
      <c r="L31" s="37"/>
      <c r="P31" s="4"/>
      <c r="R31" s="4"/>
    </row>
    <row r="32" spans="1:16" ht="15.75" thickBot="1">
      <c r="A32" s="7" t="s">
        <v>18</v>
      </c>
      <c r="B32" s="38"/>
      <c r="C32" s="39"/>
      <c r="D32" s="39"/>
      <c r="E32" s="39"/>
      <c r="F32" s="39"/>
      <c r="G32" s="40"/>
      <c r="H32" s="40"/>
      <c r="I32" s="40"/>
      <c r="J32" s="40"/>
      <c r="K32" s="40"/>
      <c r="L32" s="40"/>
      <c r="P32" s="4"/>
    </row>
    <row r="33" spans="1:19" ht="15" customHeight="1">
      <c r="A33" s="41" t="s">
        <v>3</v>
      </c>
      <c r="B33" s="115" t="s">
        <v>19</v>
      </c>
      <c r="C33" s="108" t="s">
        <v>38</v>
      </c>
      <c r="D33" s="108" t="s">
        <v>43</v>
      </c>
      <c r="E33" s="108" t="s">
        <v>44</v>
      </c>
      <c r="F33" s="108" t="s">
        <v>45</v>
      </c>
      <c r="G33" s="11"/>
      <c r="H33" s="108" t="s">
        <v>57</v>
      </c>
      <c r="I33" s="108" t="s">
        <v>46</v>
      </c>
      <c r="J33" s="108" t="s">
        <v>53</v>
      </c>
      <c r="K33" s="108" t="s">
        <v>55</v>
      </c>
      <c r="L33" s="108" t="s">
        <v>56</v>
      </c>
      <c r="M33" s="108" t="s">
        <v>54</v>
      </c>
      <c r="N33" s="108" t="s">
        <v>42</v>
      </c>
      <c r="O33" s="11"/>
      <c r="P33" s="12"/>
      <c r="S33" s="4"/>
    </row>
    <row r="34" spans="1:19" ht="15">
      <c r="A34" s="42"/>
      <c r="B34" s="116"/>
      <c r="C34" s="109"/>
      <c r="D34" s="109"/>
      <c r="E34" s="109"/>
      <c r="F34" s="109"/>
      <c r="G34" s="14" t="s">
        <v>36</v>
      </c>
      <c r="H34" s="109"/>
      <c r="I34" s="109"/>
      <c r="J34" s="109"/>
      <c r="K34" s="109"/>
      <c r="L34" s="109"/>
      <c r="M34" s="109"/>
      <c r="N34" s="109"/>
      <c r="O34" s="14" t="s">
        <v>39</v>
      </c>
      <c r="P34" s="15" t="s">
        <v>37</v>
      </c>
      <c r="S34" s="4"/>
    </row>
    <row r="35" spans="1:19" ht="60" customHeight="1" thickBot="1">
      <c r="A35" s="42"/>
      <c r="B35" s="117"/>
      <c r="C35" s="110"/>
      <c r="D35" s="110"/>
      <c r="E35" s="110"/>
      <c r="F35" s="110"/>
      <c r="G35" s="17"/>
      <c r="H35" s="110"/>
      <c r="I35" s="110"/>
      <c r="J35" s="110"/>
      <c r="K35" s="110"/>
      <c r="L35" s="110"/>
      <c r="M35" s="110"/>
      <c r="N35" s="110"/>
      <c r="O35" s="17"/>
      <c r="P35" s="18"/>
      <c r="S35" s="4"/>
    </row>
    <row r="36" spans="1:19" ht="15">
      <c r="A36" s="19">
        <v>0</v>
      </c>
      <c r="B36" s="10">
        <v>1</v>
      </c>
      <c r="C36" s="71">
        <v>2</v>
      </c>
      <c r="D36" s="81">
        <v>3</v>
      </c>
      <c r="E36" s="71">
        <v>4</v>
      </c>
      <c r="F36" s="81">
        <v>5</v>
      </c>
      <c r="G36" s="71">
        <v>6</v>
      </c>
      <c r="H36" s="81">
        <v>7</v>
      </c>
      <c r="I36" s="71">
        <v>8</v>
      </c>
      <c r="J36" s="71"/>
      <c r="K36" s="71"/>
      <c r="L36" s="81">
        <v>9</v>
      </c>
      <c r="M36" s="102"/>
      <c r="N36" s="71">
        <v>10</v>
      </c>
      <c r="O36" s="10">
        <v>9</v>
      </c>
      <c r="P36" s="71">
        <v>10</v>
      </c>
      <c r="S36" s="4"/>
    </row>
    <row r="37" spans="1:25" ht="15.75">
      <c r="A37" s="43">
        <v>1</v>
      </c>
      <c r="B37" s="62" t="s">
        <v>20</v>
      </c>
      <c r="C37" s="44">
        <v>6060</v>
      </c>
      <c r="D37" s="44">
        <v>7020</v>
      </c>
      <c r="E37" s="45">
        <v>7320</v>
      </c>
      <c r="F37" s="45">
        <v>862.0862662219506</v>
      </c>
      <c r="G37" s="24">
        <f>C37+D37+E37</f>
        <v>20400</v>
      </c>
      <c r="H37" s="83">
        <v>8432.085319706677</v>
      </c>
      <c r="I37" s="83">
        <f>F37+H37</f>
        <v>9294.171585928627</v>
      </c>
      <c r="J37" s="22">
        <v>0</v>
      </c>
      <c r="K37" s="83">
        <v>9294.17</v>
      </c>
      <c r="L37" s="83">
        <v>8432.085319706677</v>
      </c>
      <c r="M37" s="83">
        <v>8432.085319706677</v>
      </c>
      <c r="N37" s="83">
        <v>8432.085319706677</v>
      </c>
      <c r="O37" s="24">
        <f>I37+L37+N37</f>
        <v>26158.342225341978</v>
      </c>
      <c r="P37" s="25">
        <f>G37+O37</f>
        <v>46558.34222534198</v>
      </c>
      <c r="S37" s="4"/>
      <c r="T37" s="4"/>
      <c r="Y37" s="4"/>
    </row>
    <row r="38" spans="1:25" ht="15.75">
      <c r="A38" s="32">
        <v>2</v>
      </c>
      <c r="B38" s="63" t="s">
        <v>21</v>
      </c>
      <c r="C38" s="44">
        <v>3900</v>
      </c>
      <c r="D38" s="44">
        <v>4740</v>
      </c>
      <c r="E38" s="45">
        <v>4200</v>
      </c>
      <c r="F38" s="45">
        <v>473.7405999335758</v>
      </c>
      <c r="G38" s="24">
        <f>C38+D38+E38</f>
        <v>12840</v>
      </c>
      <c r="H38" s="83">
        <v>4090.458410410899</v>
      </c>
      <c r="I38" s="83">
        <f>F38+H38</f>
        <v>4564.199010344475</v>
      </c>
      <c r="J38" s="22">
        <v>0</v>
      </c>
      <c r="K38" s="83">
        <v>4564.2</v>
      </c>
      <c r="L38" s="83">
        <v>4090.458410410899</v>
      </c>
      <c r="M38" s="83">
        <v>4090.458410410899</v>
      </c>
      <c r="N38" s="83">
        <v>4090.458410410899</v>
      </c>
      <c r="O38" s="24">
        <f>I38+L38+N38</f>
        <v>12745.115831166273</v>
      </c>
      <c r="P38" s="25">
        <f>G38+O38</f>
        <v>25585.115831166273</v>
      </c>
      <c r="S38" s="4"/>
      <c r="T38" s="4"/>
      <c r="Y38" s="4"/>
    </row>
    <row r="39" spans="1:25" ht="15.75">
      <c r="A39" s="43">
        <v>3</v>
      </c>
      <c r="B39" s="63" t="s">
        <v>22</v>
      </c>
      <c r="C39" s="44">
        <v>1320</v>
      </c>
      <c r="D39" s="44">
        <v>540</v>
      </c>
      <c r="E39" s="45">
        <v>1140</v>
      </c>
      <c r="F39" s="45">
        <v>0</v>
      </c>
      <c r="G39" s="24">
        <f>C39+D39+E39</f>
        <v>3000</v>
      </c>
      <c r="H39" s="83">
        <v>2516.708358826495</v>
      </c>
      <c r="I39" s="83">
        <f>F39+H39</f>
        <v>2516.708358826495</v>
      </c>
      <c r="J39" s="22">
        <v>0</v>
      </c>
      <c r="K39" s="83">
        <f>H39+J39</f>
        <v>2516.708358826495</v>
      </c>
      <c r="L39" s="83">
        <v>2516.708358826495</v>
      </c>
      <c r="M39" s="83">
        <v>2516.708358826495</v>
      </c>
      <c r="N39" s="83">
        <v>2516.708358826495</v>
      </c>
      <c r="O39" s="24">
        <f>I39+L39+N39</f>
        <v>7550.125076479485</v>
      </c>
      <c r="P39" s="25">
        <f>G39+O39</f>
        <v>10550.125076479486</v>
      </c>
      <c r="S39" s="4"/>
      <c r="T39" s="4"/>
      <c r="Y39" s="4"/>
    </row>
    <row r="40" spans="1:25" ht="15.75">
      <c r="A40" s="32">
        <v>4</v>
      </c>
      <c r="B40" s="63" t="s">
        <v>31</v>
      </c>
      <c r="C40" s="44">
        <v>8915</v>
      </c>
      <c r="D40" s="44">
        <v>11175</v>
      </c>
      <c r="E40" s="45">
        <v>11605</v>
      </c>
      <c r="F40" s="45">
        <v>0</v>
      </c>
      <c r="G40" s="24">
        <f>C40+D40+E40</f>
        <v>31695</v>
      </c>
      <c r="H40" s="83">
        <v>13357.140770697904</v>
      </c>
      <c r="I40" s="83">
        <f>F40+H40</f>
        <v>13357.140770697904</v>
      </c>
      <c r="J40" s="22">
        <v>0</v>
      </c>
      <c r="K40" s="83">
        <f>H40+J40</f>
        <v>13357.140770697904</v>
      </c>
      <c r="L40" s="83">
        <v>13357.140770697904</v>
      </c>
      <c r="M40" s="83">
        <v>13357.140770697904</v>
      </c>
      <c r="N40" s="83">
        <v>13357.140770697904</v>
      </c>
      <c r="O40" s="24">
        <f>I40+L40+N40</f>
        <v>40071.42231209371</v>
      </c>
      <c r="P40" s="25">
        <f>G40+O40</f>
        <v>71766.42231209371</v>
      </c>
      <c r="S40" s="4"/>
      <c r="T40" s="4"/>
      <c r="Y40" s="4"/>
    </row>
    <row r="41" spans="1:21" ht="25.5">
      <c r="A41" s="32"/>
      <c r="B41" s="47" t="s">
        <v>23</v>
      </c>
      <c r="C41" s="48">
        <f aca="true" t="shared" si="5" ref="C41:P41">SUM(C37:C40)</f>
        <v>20195</v>
      </c>
      <c r="D41" s="48">
        <f t="shared" si="5"/>
        <v>23475</v>
      </c>
      <c r="E41" s="48">
        <f t="shared" si="5"/>
        <v>24265</v>
      </c>
      <c r="F41" s="48">
        <f t="shared" si="5"/>
        <v>1335.8268661555264</v>
      </c>
      <c r="G41" s="48">
        <f t="shared" si="5"/>
        <v>67935</v>
      </c>
      <c r="H41" s="48">
        <f t="shared" si="5"/>
        <v>28396.392859641976</v>
      </c>
      <c r="I41" s="48">
        <f t="shared" si="5"/>
        <v>29732.219725797502</v>
      </c>
      <c r="J41" s="104">
        <v>0</v>
      </c>
      <c r="K41" s="48">
        <f>SUM(K37:K40)</f>
        <v>29732.219129524397</v>
      </c>
      <c r="L41" s="48">
        <f t="shared" si="5"/>
        <v>28396.392859641976</v>
      </c>
      <c r="M41" s="48">
        <f>SUM(M37:M40)</f>
        <v>28396.392859641976</v>
      </c>
      <c r="N41" s="48">
        <f t="shared" si="5"/>
        <v>28396.392859641976</v>
      </c>
      <c r="O41" s="48">
        <f t="shared" si="5"/>
        <v>86525.00544508145</v>
      </c>
      <c r="P41" s="48">
        <f t="shared" si="5"/>
        <v>154460.00544508145</v>
      </c>
      <c r="S41" s="4"/>
      <c r="U41" s="103"/>
    </row>
    <row r="42" spans="1:25" ht="39" customHeight="1">
      <c r="A42" s="32">
        <v>1</v>
      </c>
      <c r="B42" s="64" t="s">
        <v>29</v>
      </c>
      <c r="C42" s="50">
        <v>4260</v>
      </c>
      <c r="D42" s="50">
        <v>6900</v>
      </c>
      <c r="E42" s="45">
        <v>6120</v>
      </c>
      <c r="F42" s="45">
        <v>0</v>
      </c>
      <c r="G42" s="24">
        <f aca="true" t="shared" si="6" ref="G42:G48">C42+D42+E42</f>
        <v>17280</v>
      </c>
      <c r="H42" s="83">
        <v>6620.0840063229025</v>
      </c>
      <c r="I42" s="83">
        <f aca="true" t="shared" si="7" ref="I42:I48">F42+H42</f>
        <v>6620.0840063229025</v>
      </c>
      <c r="J42" s="22">
        <v>0</v>
      </c>
      <c r="K42" s="83">
        <f>H42+J42</f>
        <v>6620.0840063229025</v>
      </c>
      <c r="L42" s="83">
        <v>6620.0840063229025</v>
      </c>
      <c r="M42" s="83">
        <v>6620.0840063229025</v>
      </c>
      <c r="N42" s="83">
        <v>6620.0840063229025</v>
      </c>
      <c r="O42" s="24">
        <f aca="true" t="shared" si="8" ref="O42:O48">I42+L42+N42</f>
        <v>19860.252018968706</v>
      </c>
      <c r="P42" s="25">
        <f aca="true" t="shared" si="9" ref="P42:P48">G42+O42</f>
        <v>37140.252018968706</v>
      </c>
      <c r="S42" s="4"/>
      <c r="T42" s="4"/>
      <c r="Y42" s="4"/>
    </row>
    <row r="43" spans="1:25" ht="26.25" customHeight="1">
      <c r="A43" s="32">
        <v>2</v>
      </c>
      <c r="B43" s="64" t="s">
        <v>34</v>
      </c>
      <c r="C43" s="50">
        <v>64920</v>
      </c>
      <c r="D43" s="50">
        <v>78005</v>
      </c>
      <c r="E43" s="45">
        <v>69795</v>
      </c>
      <c r="F43" s="45">
        <v>7811.100844853564</v>
      </c>
      <c r="G43" s="24">
        <f t="shared" si="6"/>
        <v>212720</v>
      </c>
      <c r="H43" s="83">
        <v>67106.6148011653</v>
      </c>
      <c r="I43" s="83">
        <f t="shared" si="7"/>
        <v>74917.71564601886</v>
      </c>
      <c r="J43" s="22">
        <v>0</v>
      </c>
      <c r="K43" s="83">
        <v>74917.72</v>
      </c>
      <c r="L43" s="83">
        <v>67106.6148011653</v>
      </c>
      <c r="M43" s="83">
        <v>67106.6148011653</v>
      </c>
      <c r="N43" s="83">
        <v>67106.6148011653</v>
      </c>
      <c r="O43" s="24">
        <f t="shared" si="8"/>
        <v>209130.94524834945</v>
      </c>
      <c r="P43" s="25">
        <f t="shared" si="9"/>
        <v>421850.94524834945</v>
      </c>
      <c r="S43" s="4"/>
      <c r="T43" s="4"/>
      <c r="Y43" s="4"/>
    </row>
    <row r="44" spans="1:25" ht="21.75" customHeight="1">
      <c r="A44" s="32">
        <v>3</v>
      </c>
      <c r="B44" s="64" t="s">
        <v>24</v>
      </c>
      <c r="C44" s="49">
        <v>152483</v>
      </c>
      <c r="D44" s="49">
        <v>165147</v>
      </c>
      <c r="E44" s="45">
        <v>135913</v>
      </c>
      <c r="F44" s="45">
        <v>16661.76920984661</v>
      </c>
      <c r="G44" s="24">
        <f t="shared" si="6"/>
        <v>453543</v>
      </c>
      <c r="H44" s="83">
        <v>143213.540460414</v>
      </c>
      <c r="I44" s="83">
        <f t="shared" si="7"/>
        <v>159875.3096702606</v>
      </c>
      <c r="J44" s="107">
        <f>K44-I44</f>
        <v>14200.690329739387</v>
      </c>
      <c r="K44" s="83">
        <v>174076</v>
      </c>
      <c r="L44" s="83">
        <v>143213.540460414</v>
      </c>
      <c r="M44" s="83">
        <f>L44-J44</f>
        <v>129012.8501306746</v>
      </c>
      <c r="N44" s="83">
        <v>143213.540460414</v>
      </c>
      <c r="O44" s="24">
        <f t="shared" si="8"/>
        <v>446302.39059108857</v>
      </c>
      <c r="P44" s="25">
        <f t="shared" si="9"/>
        <v>899845.3905910886</v>
      </c>
      <c r="S44" s="4"/>
      <c r="T44" s="4"/>
      <c r="Y44" s="4"/>
    </row>
    <row r="45" spans="1:25" ht="21" customHeight="1">
      <c r="A45" s="32">
        <v>4</v>
      </c>
      <c r="B45" s="64" t="s">
        <v>25</v>
      </c>
      <c r="C45" s="49">
        <v>9844</v>
      </c>
      <c r="D45" s="49">
        <v>7842</v>
      </c>
      <c r="E45" s="45">
        <v>10108</v>
      </c>
      <c r="F45" s="45">
        <v>0</v>
      </c>
      <c r="G45" s="24">
        <f t="shared" si="6"/>
        <v>27794</v>
      </c>
      <c r="H45" s="83">
        <v>23968.65103644281</v>
      </c>
      <c r="I45" s="83">
        <f t="shared" si="7"/>
        <v>23968.65103644281</v>
      </c>
      <c r="J45" s="22">
        <v>0</v>
      </c>
      <c r="K45" s="83">
        <f>H45+J45</f>
        <v>23968.65103644281</v>
      </c>
      <c r="L45" s="83">
        <v>23968.65103644281</v>
      </c>
      <c r="M45" s="83">
        <v>23968.65103644281</v>
      </c>
      <c r="N45" s="83">
        <v>23968.65103644281</v>
      </c>
      <c r="O45" s="24">
        <f t="shared" si="8"/>
        <v>71905.95310932843</v>
      </c>
      <c r="P45" s="25">
        <f t="shared" si="9"/>
        <v>99699.95310932843</v>
      </c>
      <c r="S45" s="4"/>
      <c r="T45" s="4"/>
      <c r="Y45" s="4"/>
    </row>
    <row r="46" spans="1:25" ht="24" customHeight="1">
      <c r="A46" s="32">
        <v>5</v>
      </c>
      <c r="B46" s="64" t="s">
        <v>35</v>
      </c>
      <c r="C46" s="50">
        <v>74241</v>
      </c>
      <c r="D46" s="50">
        <v>77072</v>
      </c>
      <c r="E46" s="45">
        <v>69193</v>
      </c>
      <c r="F46" s="45">
        <v>0</v>
      </c>
      <c r="G46" s="24">
        <f t="shared" si="6"/>
        <v>220506</v>
      </c>
      <c r="H46" s="83">
        <v>79763.93900301252</v>
      </c>
      <c r="I46" s="83">
        <f t="shared" si="7"/>
        <v>79763.93900301252</v>
      </c>
      <c r="J46" s="22">
        <v>0</v>
      </c>
      <c r="K46" s="83">
        <f>H46+J46</f>
        <v>79763.93900301252</v>
      </c>
      <c r="L46" s="83">
        <v>79763.93900301252</v>
      </c>
      <c r="M46" s="83">
        <v>79763.93900301252</v>
      </c>
      <c r="N46" s="83">
        <v>79763.93900301252</v>
      </c>
      <c r="O46" s="24">
        <f t="shared" si="8"/>
        <v>239291.81700903756</v>
      </c>
      <c r="P46" s="25">
        <f t="shared" si="9"/>
        <v>459797.8170090376</v>
      </c>
      <c r="S46" s="4"/>
      <c r="T46" s="4"/>
      <c r="Y46" s="4"/>
    </row>
    <row r="47" spans="1:25" ht="27.75" customHeight="1">
      <c r="A47" s="32">
        <v>6</v>
      </c>
      <c r="B47" s="64" t="s">
        <v>26</v>
      </c>
      <c r="C47" s="50">
        <v>51170</v>
      </c>
      <c r="D47" s="50">
        <v>66100</v>
      </c>
      <c r="E47" s="45">
        <v>50180</v>
      </c>
      <c r="F47" s="45">
        <v>6152.063079144299</v>
      </c>
      <c r="G47" s="24">
        <f t="shared" si="6"/>
        <v>167450</v>
      </c>
      <c r="H47" s="83">
        <v>52883.301521455825</v>
      </c>
      <c r="I47" s="83">
        <f t="shared" si="7"/>
        <v>59035.36460060012</v>
      </c>
      <c r="J47" s="22">
        <v>5288.33</v>
      </c>
      <c r="K47" s="83">
        <f>I47+J47</f>
        <v>64323.69460060012</v>
      </c>
      <c r="L47" s="83">
        <v>52883.301521455825</v>
      </c>
      <c r="M47" s="83">
        <f>L47-J47</f>
        <v>47594.971521455824</v>
      </c>
      <c r="N47" s="83">
        <v>52883.301521455825</v>
      </c>
      <c r="O47" s="24">
        <f t="shared" si="8"/>
        <v>164801.96764351177</v>
      </c>
      <c r="P47" s="25">
        <f t="shared" si="9"/>
        <v>332251.9676435118</v>
      </c>
      <c r="S47" s="4"/>
      <c r="T47" s="4"/>
      <c r="Y47" s="4"/>
    </row>
    <row r="48" spans="1:25" ht="31.5" customHeight="1">
      <c r="A48" s="32">
        <v>7</v>
      </c>
      <c r="B48" s="64" t="s">
        <v>33</v>
      </c>
      <c r="C48" s="50">
        <v>14843</v>
      </c>
      <c r="D48" s="50">
        <v>16289</v>
      </c>
      <c r="E48" s="45">
        <v>17498</v>
      </c>
      <c r="F48" s="45">
        <v>0</v>
      </c>
      <c r="G48" s="24">
        <f t="shared" si="6"/>
        <v>48630</v>
      </c>
      <c r="H48" s="83">
        <v>42447.47631154468</v>
      </c>
      <c r="I48" s="83">
        <f t="shared" si="7"/>
        <v>42447.47631154468</v>
      </c>
      <c r="J48" s="22">
        <v>0</v>
      </c>
      <c r="K48" s="83">
        <f>H48+J48</f>
        <v>42447.47631154468</v>
      </c>
      <c r="L48" s="83">
        <v>42447.47631154468</v>
      </c>
      <c r="M48" s="83">
        <v>42447.47631154468</v>
      </c>
      <c r="N48" s="83">
        <v>42447.47631154468</v>
      </c>
      <c r="O48" s="24">
        <f t="shared" si="8"/>
        <v>127342.42893463402</v>
      </c>
      <c r="P48" s="25">
        <f t="shared" si="9"/>
        <v>175972.42893463402</v>
      </c>
      <c r="S48" s="4"/>
      <c r="T48" s="4"/>
      <c r="Y48" s="4"/>
    </row>
    <row r="49" spans="1:19" ht="20.25" customHeight="1">
      <c r="A49" s="46"/>
      <c r="B49" s="51" t="s">
        <v>27</v>
      </c>
      <c r="C49" s="52">
        <f aca="true" t="shared" si="10" ref="C49:P49">SUM(C42:C48)</f>
        <v>371761</v>
      </c>
      <c r="D49" s="52">
        <f t="shared" si="10"/>
        <v>417355</v>
      </c>
      <c r="E49" s="52">
        <f t="shared" si="10"/>
        <v>358807</v>
      </c>
      <c r="F49" s="52">
        <f t="shared" si="10"/>
        <v>30624.933133844475</v>
      </c>
      <c r="G49" s="52">
        <f t="shared" si="10"/>
        <v>1147923</v>
      </c>
      <c r="H49" s="52">
        <f t="shared" si="10"/>
        <v>416003.607140358</v>
      </c>
      <c r="I49" s="52">
        <f t="shared" si="10"/>
        <v>446628.5402742025</v>
      </c>
      <c r="J49" s="105">
        <v>19609.68</v>
      </c>
      <c r="K49" s="52">
        <f>SUM(K42:K48)</f>
        <v>466117.56495792296</v>
      </c>
      <c r="L49" s="52">
        <f t="shared" si="10"/>
        <v>416003.607140358</v>
      </c>
      <c r="M49" s="48">
        <f>SUM(M42:M48)</f>
        <v>396514.58681061864</v>
      </c>
      <c r="N49" s="52">
        <f t="shared" si="10"/>
        <v>416003.607140358</v>
      </c>
      <c r="O49" s="52">
        <f t="shared" si="10"/>
        <v>1278635.7545549185</v>
      </c>
      <c r="P49" s="52">
        <f t="shared" si="10"/>
        <v>2426558.754554919</v>
      </c>
      <c r="S49" s="4"/>
    </row>
    <row r="50" spans="1:19" ht="34.5" customHeight="1">
      <c r="A50" s="53"/>
      <c r="B50" s="54" t="s">
        <v>28</v>
      </c>
      <c r="C50" s="55">
        <f aca="true" t="shared" si="11" ref="C50:P50">C41+C49</f>
        <v>391956</v>
      </c>
      <c r="D50" s="55">
        <f t="shared" si="11"/>
        <v>440830</v>
      </c>
      <c r="E50" s="55">
        <f t="shared" si="11"/>
        <v>383072</v>
      </c>
      <c r="F50" s="55">
        <f t="shared" si="11"/>
        <v>31960.760000000002</v>
      </c>
      <c r="G50" s="55">
        <f t="shared" si="11"/>
        <v>1215858</v>
      </c>
      <c r="H50" s="55">
        <f t="shared" si="11"/>
        <v>444400</v>
      </c>
      <c r="I50" s="55">
        <f t="shared" si="11"/>
        <v>476360.75999999995</v>
      </c>
      <c r="J50" s="55">
        <v>19609.68</v>
      </c>
      <c r="K50" s="55">
        <f>K41+K49</f>
        <v>495849.78408744733</v>
      </c>
      <c r="L50" s="55">
        <f t="shared" si="11"/>
        <v>444400</v>
      </c>
      <c r="M50" s="55">
        <f>M41+M49</f>
        <v>424910.9796702606</v>
      </c>
      <c r="N50" s="55">
        <f t="shared" si="11"/>
        <v>444400</v>
      </c>
      <c r="O50" s="55">
        <f t="shared" si="11"/>
        <v>1365160.76</v>
      </c>
      <c r="P50" s="55">
        <f t="shared" si="11"/>
        <v>2581018.7600000002</v>
      </c>
      <c r="S50" s="4"/>
    </row>
    <row r="51" spans="1:19" ht="63" customHeight="1">
      <c r="A51" s="56"/>
      <c r="B51" s="57" t="s">
        <v>32</v>
      </c>
      <c r="C51" s="58">
        <f aca="true" t="shared" si="12" ref="C51:I51">C27+C41+C49</f>
        <v>1062782.72</v>
      </c>
      <c r="D51" s="58">
        <f t="shared" si="12"/>
        <v>1094444.81</v>
      </c>
      <c r="E51" s="58">
        <f t="shared" si="12"/>
        <v>929234.45</v>
      </c>
      <c r="F51" s="58">
        <f t="shared" si="12"/>
        <v>33084.94</v>
      </c>
      <c r="G51" s="58">
        <f t="shared" si="12"/>
        <v>3086461.98</v>
      </c>
      <c r="H51" s="58">
        <f t="shared" si="12"/>
        <v>1110999.9999999998</v>
      </c>
      <c r="I51" s="58">
        <f t="shared" si="12"/>
        <v>1144084.94</v>
      </c>
      <c r="J51" s="106">
        <f>J50+J27</f>
        <v>55311.96745006591</v>
      </c>
      <c r="K51" s="58">
        <f>K50+K27</f>
        <v>1199275.6460680645</v>
      </c>
      <c r="L51" s="58">
        <f>L27+L41+L49</f>
        <v>1110999.9999999998</v>
      </c>
      <c r="M51" s="58">
        <f>M50+M27</f>
        <v>1055808.6922201947</v>
      </c>
      <c r="N51" s="58">
        <f>N27+N41+N49</f>
        <v>1110999.9999999998</v>
      </c>
      <c r="O51" s="58">
        <f>O27+O41+O49</f>
        <v>3366084.3345305515</v>
      </c>
      <c r="P51" s="58">
        <f>P27+P41+P49</f>
        <v>6452546.314530551</v>
      </c>
      <c r="S51" s="4"/>
    </row>
    <row r="52" spans="10:13" ht="12.75">
      <c r="J52" s="4"/>
      <c r="M52" s="59"/>
    </row>
    <row r="53" spans="7:13" ht="12.75">
      <c r="G53" s="4"/>
      <c r="M53" s="4"/>
    </row>
    <row r="54" ht="12.75">
      <c r="M54" s="59"/>
    </row>
    <row r="55" spans="2:15" ht="15">
      <c r="B55" s="96" t="s">
        <v>49</v>
      </c>
      <c r="C55" s="97"/>
      <c r="E55" s="96"/>
      <c r="F55" s="96"/>
      <c r="G55" s="98"/>
      <c r="H55" s="98"/>
      <c r="I55" s="97"/>
      <c r="J55" s="96" t="s">
        <v>47</v>
      </c>
      <c r="K55" s="61"/>
      <c r="L55" s="61"/>
      <c r="M55" s="59"/>
      <c r="N55" s="4"/>
      <c r="O55" s="4"/>
    </row>
    <row r="56" spans="2:15" ht="15.75">
      <c r="B56" s="96" t="s">
        <v>50</v>
      </c>
      <c r="C56" s="96"/>
      <c r="E56" s="98"/>
      <c r="F56" s="98"/>
      <c r="G56" s="98"/>
      <c r="H56" s="98"/>
      <c r="I56" s="99"/>
      <c r="J56" s="96" t="s">
        <v>48</v>
      </c>
      <c r="K56" s="93"/>
      <c r="L56" s="72"/>
      <c r="M56" s="59"/>
      <c r="N56" s="4"/>
      <c r="O56" s="4"/>
    </row>
    <row r="57" spans="9:14" ht="15">
      <c r="I57" s="92"/>
      <c r="J57" s="77"/>
      <c r="K57" s="77"/>
      <c r="L57" s="77"/>
      <c r="M57" s="70"/>
      <c r="N57" s="68"/>
    </row>
    <row r="58" spans="9:14" ht="15">
      <c r="I58" s="92"/>
      <c r="J58" s="73"/>
      <c r="K58" s="73"/>
      <c r="L58" s="73"/>
      <c r="M58" s="70"/>
      <c r="N58" s="68"/>
    </row>
    <row r="59" spans="9:14" ht="15">
      <c r="I59" s="92"/>
      <c r="M59" s="70"/>
      <c r="N59" s="68"/>
    </row>
    <row r="60" spans="13:14" ht="12.75">
      <c r="M60" s="70"/>
      <c r="N60" s="68"/>
    </row>
    <row r="61" spans="13:14" ht="12.75">
      <c r="M61" s="70"/>
      <c r="N61" s="68"/>
    </row>
    <row r="62" spans="13:14" ht="12.75">
      <c r="M62" s="70"/>
      <c r="N62" s="68"/>
    </row>
    <row r="63" spans="13:14" ht="12.75">
      <c r="M63" s="70"/>
      <c r="N63" s="68"/>
    </row>
    <row r="64" spans="13:14" ht="12.75">
      <c r="M64" s="70"/>
      <c r="N64" s="68"/>
    </row>
    <row r="65" spans="13:14" ht="12.75">
      <c r="M65" s="70"/>
      <c r="N65" s="68"/>
    </row>
    <row r="66" spans="13:14" ht="12.75">
      <c r="M66" s="4"/>
      <c r="N66" s="4"/>
    </row>
    <row r="67" spans="13:14" ht="12.75">
      <c r="M67" s="4"/>
      <c r="N67" s="4"/>
    </row>
    <row r="68" spans="13:14" ht="12.75">
      <c r="M68" s="4"/>
      <c r="N68" s="4"/>
    </row>
    <row r="69" spans="2:14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59"/>
      <c r="N69" s="4"/>
    </row>
    <row r="70" spans="2:14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59"/>
      <c r="N70" s="4"/>
    </row>
    <row r="71" spans="2:14" ht="12.75">
      <c r="B71" s="2"/>
      <c r="C71" s="2"/>
      <c r="D71" s="2"/>
      <c r="F71" s="2"/>
      <c r="G71" s="2"/>
      <c r="H71" s="2"/>
      <c r="I71" s="2"/>
      <c r="J71" s="2"/>
      <c r="K71" s="2"/>
      <c r="L71" s="2"/>
      <c r="M71" s="59"/>
      <c r="N71" s="4"/>
    </row>
    <row r="72" spans="2:14" ht="15">
      <c r="B72" s="2"/>
      <c r="C72" s="2"/>
      <c r="D72" s="2"/>
      <c r="E72" s="74"/>
      <c r="F72" s="60"/>
      <c r="G72" s="60"/>
      <c r="H72" s="72"/>
      <c r="I72" s="91"/>
      <c r="J72" s="2"/>
      <c r="K72" s="2"/>
      <c r="L72" s="2"/>
      <c r="M72" s="59"/>
      <c r="N72" s="4"/>
    </row>
    <row r="73" spans="2:14" ht="15">
      <c r="B73" s="2"/>
      <c r="C73" s="2"/>
      <c r="D73" s="2"/>
      <c r="H73" s="77"/>
      <c r="I73" s="92"/>
      <c r="J73" s="2"/>
      <c r="K73" s="2"/>
      <c r="L73" s="2"/>
      <c r="M73" s="59"/>
      <c r="N73" s="4"/>
    </row>
    <row r="74" spans="2:14" ht="15">
      <c r="B74" s="2"/>
      <c r="C74" s="2"/>
      <c r="D74" s="2"/>
      <c r="H74" s="72"/>
      <c r="I74" s="92"/>
      <c r="J74" s="2"/>
      <c r="K74" s="2"/>
      <c r="L74" s="2"/>
      <c r="M74" s="59"/>
      <c r="N74" s="4"/>
    </row>
    <row r="75" spans="2:14" ht="15">
      <c r="B75" s="2"/>
      <c r="C75" s="2"/>
      <c r="D75" s="2"/>
      <c r="E75" s="75"/>
      <c r="I75" s="92"/>
      <c r="J75" s="2"/>
      <c r="K75" s="2"/>
      <c r="L75" s="2"/>
      <c r="M75" s="59"/>
      <c r="N75" s="4"/>
    </row>
    <row r="76" spans="2:14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59"/>
      <c r="N76" s="4"/>
    </row>
    <row r="77" spans="2:14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59"/>
      <c r="N77" s="4"/>
    </row>
    <row r="78" spans="2:14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59"/>
      <c r="N78" s="4"/>
    </row>
    <row r="79" spans="2:14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59"/>
      <c r="N79" s="4"/>
    </row>
    <row r="80" spans="2:14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59"/>
      <c r="N80" s="4"/>
    </row>
    <row r="81" spans="2:14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59"/>
      <c r="N81" s="4"/>
    </row>
    <row r="82" spans="2:14" ht="18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69"/>
      <c r="N82" s="4"/>
    </row>
    <row r="83" spans="2:14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59"/>
      <c r="N83" s="4"/>
    </row>
    <row r="84" spans="13:14" ht="12.75">
      <c r="M84" s="65"/>
      <c r="N84" s="59"/>
    </row>
    <row r="85" spans="13:14" ht="12.75">
      <c r="M85" s="65"/>
      <c r="N85" s="65"/>
    </row>
    <row r="86" spans="13:14" ht="12.75">
      <c r="M86" s="4"/>
      <c r="N86" s="65"/>
    </row>
    <row r="87" ht="12.75">
      <c r="N87" s="4"/>
    </row>
    <row r="88" spans="13:14" ht="12.75">
      <c r="M88" s="4"/>
      <c r="N88" s="4"/>
    </row>
    <row r="89" spans="13:14" ht="12.75">
      <c r="M89" s="4"/>
      <c r="N89" s="4"/>
    </row>
    <row r="90" spans="13:14" ht="12.75">
      <c r="M90" s="4"/>
      <c r="N90" s="4"/>
    </row>
    <row r="91" spans="13:14" ht="12.75">
      <c r="M91" s="4"/>
      <c r="N91" s="4"/>
    </row>
    <row r="92" spans="13:14" ht="12.75">
      <c r="M92" s="4"/>
      <c r="N92" s="4"/>
    </row>
    <row r="93" spans="13:14" ht="12.75">
      <c r="M93" s="4"/>
      <c r="N93" s="4"/>
    </row>
    <row r="94" spans="13:14" ht="12.75">
      <c r="M94" s="4"/>
      <c r="N94" s="4"/>
    </row>
    <row r="95" spans="13:14" ht="12.75">
      <c r="M95" s="4"/>
      <c r="N95" s="4"/>
    </row>
    <row r="96" spans="13:14" ht="12.75">
      <c r="M96" s="4"/>
      <c r="N96" s="4"/>
    </row>
    <row r="97" spans="13:14" ht="12.75">
      <c r="M97" s="4"/>
      <c r="N97" s="4"/>
    </row>
    <row r="98" ht="18">
      <c r="M98" s="67"/>
    </row>
    <row r="99" spans="13:14" ht="18">
      <c r="M99" s="66"/>
      <c r="N99" s="67"/>
    </row>
    <row r="100" ht="12.75">
      <c r="M100" s="4"/>
    </row>
    <row r="103" ht="18">
      <c r="M103" s="69"/>
    </row>
    <row r="104" ht="12.75">
      <c r="M104" s="4"/>
    </row>
    <row r="105" ht="12.75">
      <c r="M105" s="4"/>
    </row>
    <row r="109" ht="12.75">
      <c r="M109" s="4"/>
    </row>
    <row r="112" ht="12.75">
      <c r="M112" s="4"/>
    </row>
  </sheetData>
  <mergeCells count="26">
    <mergeCell ref="N33:N35"/>
    <mergeCell ref="N10:N12"/>
    <mergeCell ref="M33:M35"/>
    <mergeCell ref="L10:L12"/>
    <mergeCell ref="L33:L35"/>
    <mergeCell ref="J10:J12"/>
    <mergeCell ref="M10:M12"/>
    <mergeCell ref="K10:K12"/>
    <mergeCell ref="J33:J35"/>
    <mergeCell ref="K33:K35"/>
    <mergeCell ref="D33:D35"/>
    <mergeCell ref="B6:G6"/>
    <mergeCell ref="B10:B12"/>
    <mergeCell ref="B33:B35"/>
    <mergeCell ref="E10:E12"/>
    <mergeCell ref="E33:E35"/>
    <mergeCell ref="C33:C35"/>
    <mergeCell ref="B7:M7"/>
    <mergeCell ref="D10:D12"/>
    <mergeCell ref="C10:C12"/>
    <mergeCell ref="F10:F12"/>
    <mergeCell ref="I10:I12"/>
    <mergeCell ref="F33:F35"/>
    <mergeCell ref="I33:I35"/>
    <mergeCell ref="H10:H12"/>
    <mergeCell ref="H33:H35"/>
  </mergeCells>
  <printOptions/>
  <pageMargins left="0.33" right="0.4" top="1" bottom="1" header="0.5" footer="0.5"/>
  <pageSetup horizontalDpi="600" verticalDpi="600" orientation="landscape" paperSize="9" scale="5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2023-05-15T08:47:47Z</cp:lastPrinted>
  <dcterms:created xsi:type="dcterms:W3CDTF">2019-01-03T10:06:50Z</dcterms:created>
  <dcterms:modified xsi:type="dcterms:W3CDTF">2023-05-17T10:13:25Z</dcterms:modified>
  <cp:category/>
  <cp:version/>
  <cp:contentType/>
  <cp:contentStatus/>
</cp:coreProperties>
</file>