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 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<sst xmlns="http://schemas.openxmlformats.org/spreadsheetml/2006/main" count="61" uniqueCount="51">
  <si>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</si>
  <si>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</si>
  <si>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</si>
  <si>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</si>
  <si>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</si>
  <si>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</si>
  <si>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</si>
  <si>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</si>
  <si>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</si>
  <si>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</si>
  <si>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</si>
  <si>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</si>
  <si>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</si>
  <si>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</si>
  <si>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</si>
  <si>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</si>
  <si>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</si>
  <si>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</si>
  <si>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</si>
  <si>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</si>
  <si>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</si>
  <si>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</si>
  <si>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</si>
  <si>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</si>
  <si>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</si>
  <si>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</si>
  <si>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</si>
  <si>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</si>
  <si>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</si>
  <si>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</si>
  <si>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</si>
  <si>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</si>
  <si>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</si>
  <si>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</si>
  <si>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</si>
  <si>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</si>
  <si>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</si>
  <si>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</si>
  <si>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</si>
  <si>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MARTIE 2023</t>
  </si>
  <si>
    <t>TRIM.I 2023</t>
  </si>
  <si>
    <t>AN 2023</t>
  </si>
  <si>
    <t>IANUARIE 2023 FACTURAT</t>
  </si>
  <si>
    <t xml:space="preserve">SUME MONITOR </t>
  </si>
  <si>
    <t xml:space="preserve">TOTAL CREDIT DE ANGAJAMENT </t>
  </si>
  <si>
    <t>TRIM.II 2023</t>
  </si>
  <si>
    <t xml:space="preserve">APRILIE 2023 </t>
  </si>
  <si>
    <t xml:space="preserve">MAI 2023 </t>
  </si>
  <si>
    <t>IUNIE 2023</t>
  </si>
  <si>
    <t xml:space="preserve">FEBRUARIE 2023 FACTURAT </t>
  </si>
  <si>
    <t>TRIMESTRU II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</si>
</sst>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2" fillId="6" borderId="9" xfId="19" applyNumberFormat="1" applyFont="1" applyFill="1" applyBorder="1" applyAlignment="1">
      <alignment horizontal="center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2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6" borderId="13" xfId="19" applyFont="1" applyFill="1" applyBorder="1" applyAlignment="1">
      <alignment horizontal="center" vertical="center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 wrapText="1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31">
      <pane xSplit="2" topLeftCell="C1" activePane="topRight" state="frozen"/>
      <selection pane="topLeft" activeCell="A1" sqref="A1"/>
      <selection pane="topRight" activeCell="I68" sqref="I68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10" width="14.421875" style="0" customWidth="1"/>
    <col min="11" max="11" width="19.421875" style="0" bestFit="1" customWidth="1"/>
    <col min="13" max="13" width="10.140625" style="0" bestFit="1" customWidth="1"/>
    <col min="14" max="14" width="11.7109375" style="0" bestFit="1" customWidth="1"/>
    <col min="15" max="15" width="10.140625" style="0" bestFit="1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18">
      <c r="A3" s="3" t="s">
        <v>2</v>
      </c>
      <c r="B3" s="95" t="s">
        <v>50</v>
      </c>
      <c r="C3" s="96"/>
      <c r="D3" s="96"/>
      <c r="E3" s="96"/>
      <c r="F3" s="96"/>
      <c r="G3" s="76"/>
      <c r="H3" s="76"/>
      <c r="I3" s="76"/>
      <c r="J3" s="76"/>
      <c r="K3" s="2"/>
    </row>
    <row r="4" spans="1:11" ht="18" customHeight="1">
      <c r="A4" s="5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2.75">
      <c r="A5" s="5"/>
      <c r="B5" s="5"/>
      <c r="C5" s="6"/>
      <c r="D5" s="6"/>
      <c r="E5" s="5"/>
      <c r="F5" s="5"/>
      <c r="G5" s="5"/>
      <c r="H5" s="5"/>
      <c r="I5" s="5"/>
      <c r="J5" s="5"/>
      <c r="K5" s="2"/>
    </row>
    <row r="6" spans="1:10" ht="15.75" thickBot="1">
      <c r="A6" s="7" t="s">
        <v>3</v>
      </c>
      <c r="B6" s="8"/>
      <c r="C6" s="8"/>
      <c r="D6" s="8"/>
      <c r="E6" s="5"/>
      <c r="F6" s="5"/>
      <c r="G6" s="5"/>
      <c r="H6" s="5"/>
      <c r="I6" s="5"/>
      <c r="J6" s="5"/>
    </row>
    <row r="7" spans="1:11" ht="15" customHeight="1">
      <c r="A7" s="9" t="s">
        <v>4</v>
      </c>
      <c r="B7" s="97" t="s">
        <v>5</v>
      </c>
      <c r="C7" s="92" t="s">
        <v>42</v>
      </c>
      <c r="D7" s="92" t="s">
        <v>49</v>
      </c>
      <c r="E7" s="92" t="s">
        <v>39</v>
      </c>
      <c r="F7" s="11"/>
      <c r="G7" s="92" t="s">
        <v>46</v>
      </c>
      <c r="H7" s="92" t="s">
        <v>47</v>
      </c>
      <c r="I7" s="92" t="s">
        <v>48</v>
      </c>
      <c r="J7" s="11"/>
      <c r="K7" s="12"/>
    </row>
    <row r="8" spans="1:11" ht="15">
      <c r="A8" s="13"/>
      <c r="B8" s="98"/>
      <c r="C8" s="93"/>
      <c r="D8" s="93"/>
      <c r="E8" s="93"/>
      <c r="F8" s="14" t="s">
        <v>40</v>
      </c>
      <c r="G8" s="93"/>
      <c r="H8" s="93"/>
      <c r="I8" s="93"/>
      <c r="J8" s="14" t="s">
        <v>45</v>
      </c>
      <c r="K8" s="15" t="s">
        <v>41</v>
      </c>
    </row>
    <row r="9" spans="1:11" ht="52.5" customHeight="1" thickBot="1">
      <c r="A9" s="16"/>
      <c r="B9" s="98"/>
      <c r="C9" s="94"/>
      <c r="D9" s="94"/>
      <c r="E9" s="94"/>
      <c r="F9" s="17"/>
      <c r="G9" s="94"/>
      <c r="H9" s="94"/>
      <c r="I9" s="94"/>
      <c r="J9" s="17"/>
      <c r="K9" s="18"/>
    </row>
    <row r="10" spans="1:11" ht="15.75" thickBot="1">
      <c r="A10" s="90">
        <v>0</v>
      </c>
      <c r="B10" s="79">
        <v>1</v>
      </c>
      <c r="C10" s="91">
        <v>2</v>
      </c>
      <c r="D10" s="86">
        <v>3</v>
      </c>
      <c r="E10" s="91">
        <v>4</v>
      </c>
      <c r="F10" s="79">
        <v>5</v>
      </c>
      <c r="G10" s="91">
        <v>6</v>
      </c>
      <c r="H10" s="86">
        <v>7</v>
      </c>
      <c r="I10" s="91">
        <v>8</v>
      </c>
      <c r="J10" s="86">
        <v>9</v>
      </c>
      <c r="K10" s="81">
        <v>10</v>
      </c>
    </row>
    <row r="11" spans="1:15" ht="15.75">
      <c r="A11" s="87">
        <v>1</v>
      </c>
      <c r="B11" s="88" t="s">
        <v>6</v>
      </c>
      <c r="C11" s="80">
        <v>58200.46</v>
      </c>
      <c r="D11" s="80">
        <v>60610.62</v>
      </c>
      <c r="E11" s="89">
        <v>48938.87789211889</v>
      </c>
      <c r="F11" s="78">
        <f aca="true" t="shared" si="0" ref="F11:F23">C11+D11+E11</f>
        <v>167749.9578921189</v>
      </c>
      <c r="G11" s="83">
        <v>59007.73914223761</v>
      </c>
      <c r="H11" s="83">
        <v>59007.73914223761</v>
      </c>
      <c r="I11" s="83">
        <v>59007.73914223761</v>
      </c>
      <c r="J11" s="78">
        <f>G11+H11+I11</f>
        <v>177023.21742671283</v>
      </c>
      <c r="K11" s="85">
        <f>F11+J11</f>
        <v>344773.1753188317</v>
      </c>
      <c r="N11" s="4"/>
      <c r="O11" s="4"/>
    </row>
    <row r="12" spans="1:15" ht="15.75" customHeight="1">
      <c r="A12" s="20">
        <v>2</v>
      </c>
      <c r="B12" s="26" t="s">
        <v>7</v>
      </c>
      <c r="C12" s="22">
        <v>48466.85</v>
      </c>
      <c r="D12" s="22">
        <v>44423.23</v>
      </c>
      <c r="E12" s="23">
        <v>36505.052039903465</v>
      </c>
      <c r="F12" s="24">
        <f t="shared" si="0"/>
        <v>129395.13203990346</v>
      </c>
      <c r="G12" s="84">
        <v>45518.641980617045</v>
      </c>
      <c r="H12" s="84">
        <v>45518.641980617045</v>
      </c>
      <c r="I12" s="84">
        <v>45518.641980617045</v>
      </c>
      <c r="J12" s="78">
        <f aca="true" t="shared" si="1" ref="J12:J23">G12+H12+I12</f>
        <v>136555.92594185114</v>
      </c>
      <c r="K12" s="25">
        <f aca="true" t="shared" si="2" ref="K12:K23">F12+J12</f>
        <v>265951.0579817546</v>
      </c>
      <c r="N12" s="4"/>
      <c r="O12" s="4"/>
    </row>
    <row r="13" spans="1:15" ht="15.75">
      <c r="A13" s="20">
        <v>3</v>
      </c>
      <c r="B13" s="21" t="s">
        <v>17</v>
      </c>
      <c r="C13" s="27">
        <v>50137.42</v>
      </c>
      <c r="D13" s="27">
        <v>46429.85</v>
      </c>
      <c r="E13" s="23">
        <v>37382.882327041945</v>
      </c>
      <c r="F13" s="24">
        <f t="shared" si="0"/>
        <v>133950.15232704193</v>
      </c>
      <c r="G13" s="84">
        <v>47107.91009992834</v>
      </c>
      <c r="H13" s="84">
        <v>47107.91009992834</v>
      </c>
      <c r="I13" s="84">
        <v>47107.91009992834</v>
      </c>
      <c r="J13" s="78">
        <f t="shared" si="1"/>
        <v>141323.73029978503</v>
      </c>
      <c r="K13" s="25">
        <f t="shared" si="2"/>
        <v>275273.882626827</v>
      </c>
      <c r="N13" s="4"/>
      <c r="O13" s="4"/>
    </row>
    <row r="14" spans="1:15" ht="15.75">
      <c r="A14" s="20">
        <v>4</v>
      </c>
      <c r="B14" s="21" t="s">
        <v>15</v>
      </c>
      <c r="C14" s="22">
        <v>77581.25</v>
      </c>
      <c r="D14" s="22">
        <v>71724.93</v>
      </c>
      <c r="E14" s="23">
        <v>57866.165618171355</v>
      </c>
      <c r="F14" s="24">
        <f t="shared" si="0"/>
        <v>207172.34561817136</v>
      </c>
      <c r="G14" s="84">
        <v>72920.39310137735</v>
      </c>
      <c r="H14" s="84">
        <v>72920.39310137735</v>
      </c>
      <c r="I14" s="84">
        <v>72920.39310137735</v>
      </c>
      <c r="J14" s="78">
        <f t="shared" si="1"/>
        <v>218761.17930413206</v>
      </c>
      <c r="K14" s="25">
        <f t="shared" si="2"/>
        <v>425933.5249223034</v>
      </c>
      <c r="N14" s="4"/>
      <c r="O14" s="4"/>
    </row>
    <row r="15" spans="1:15" ht="17.25" customHeight="1">
      <c r="A15" s="20">
        <v>5</v>
      </c>
      <c r="B15" s="28" t="s">
        <v>13</v>
      </c>
      <c r="C15" s="22">
        <v>53125.59</v>
      </c>
      <c r="D15" s="22">
        <v>51257.39</v>
      </c>
      <c r="E15" s="23">
        <v>43752.395925159006</v>
      </c>
      <c r="F15" s="24">
        <f t="shared" si="0"/>
        <v>148135.375925159</v>
      </c>
      <c r="G15" s="84">
        <v>52108.065211068904</v>
      </c>
      <c r="H15" s="84">
        <v>52108.065211068904</v>
      </c>
      <c r="I15" s="84">
        <v>52108.065211068904</v>
      </c>
      <c r="J15" s="78">
        <f t="shared" si="1"/>
        <v>156324.19563320672</v>
      </c>
      <c r="K15" s="25">
        <f t="shared" si="2"/>
        <v>304459.5715583657</v>
      </c>
      <c r="N15" s="4"/>
      <c r="O15" s="4"/>
    </row>
    <row r="16" spans="1:15" ht="15.75">
      <c r="A16" s="20">
        <v>6</v>
      </c>
      <c r="B16" s="21" t="s">
        <v>8</v>
      </c>
      <c r="C16" s="27">
        <v>62417.79</v>
      </c>
      <c r="D16" s="27">
        <v>56079.25</v>
      </c>
      <c r="E16" s="23">
        <v>49269.74442001944</v>
      </c>
      <c r="F16" s="24">
        <f t="shared" si="0"/>
        <v>167766.78442001945</v>
      </c>
      <c r="G16" s="84">
        <v>59016.05575701447</v>
      </c>
      <c r="H16" s="84">
        <v>59016.05575701447</v>
      </c>
      <c r="I16" s="84">
        <v>59016.05575701447</v>
      </c>
      <c r="J16" s="78">
        <f t="shared" si="1"/>
        <v>177048.1672710434</v>
      </c>
      <c r="K16" s="25">
        <f t="shared" si="2"/>
        <v>344814.9516910629</v>
      </c>
      <c r="N16" s="4"/>
      <c r="O16" s="4"/>
    </row>
    <row r="17" spans="1:15" ht="15.75">
      <c r="A17" s="20">
        <v>7</v>
      </c>
      <c r="B17" s="21" t="s">
        <v>9</v>
      </c>
      <c r="C17" s="27">
        <v>68951.1</v>
      </c>
      <c r="D17" s="27">
        <v>63053.59</v>
      </c>
      <c r="E17" s="23">
        <v>52063.19513159103</v>
      </c>
      <c r="F17" s="24">
        <f t="shared" si="0"/>
        <v>184067.88513159103</v>
      </c>
      <c r="G17" s="84">
        <v>64749.12991855475</v>
      </c>
      <c r="H17" s="84">
        <v>64749.12991855475</v>
      </c>
      <c r="I17" s="84">
        <v>64749.12991855475</v>
      </c>
      <c r="J17" s="78">
        <f t="shared" si="1"/>
        <v>194247.38975566425</v>
      </c>
      <c r="K17" s="25">
        <f t="shared" si="2"/>
        <v>378315.2748872553</v>
      </c>
      <c r="N17" s="4"/>
      <c r="O17" s="4"/>
    </row>
    <row r="18" spans="1:15" ht="15.75">
      <c r="A18" s="20">
        <v>8</v>
      </c>
      <c r="B18" s="21" t="s">
        <v>14</v>
      </c>
      <c r="C18" s="22">
        <v>40289.02</v>
      </c>
      <c r="D18" s="22">
        <v>41401.07</v>
      </c>
      <c r="E18" s="23">
        <v>36682.477993378816</v>
      </c>
      <c r="F18" s="24">
        <f t="shared" si="0"/>
        <v>118372.56799337882</v>
      </c>
      <c r="G18" s="84">
        <v>41639.684324231544</v>
      </c>
      <c r="H18" s="84">
        <v>41639.684324231544</v>
      </c>
      <c r="I18" s="84">
        <v>41639.684324231544</v>
      </c>
      <c r="J18" s="78">
        <f t="shared" si="1"/>
        <v>124919.05297269463</v>
      </c>
      <c r="K18" s="25">
        <f t="shared" si="2"/>
        <v>243291.62096607345</v>
      </c>
      <c r="N18" s="4"/>
      <c r="O18" s="4"/>
    </row>
    <row r="19" spans="1:15" ht="15.75">
      <c r="A19" s="20">
        <v>9</v>
      </c>
      <c r="B19" s="21" t="s">
        <v>10</v>
      </c>
      <c r="C19" s="22">
        <v>37095.06</v>
      </c>
      <c r="D19" s="22">
        <v>42419.02</v>
      </c>
      <c r="E19" s="23">
        <v>31899.504927887618</v>
      </c>
      <c r="F19" s="24">
        <f t="shared" si="0"/>
        <v>111413.5849278876</v>
      </c>
      <c r="G19" s="84">
        <v>40207.117694153065</v>
      </c>
      <c r="H19" s="84">
        <v>40207.117694153065</v>
      </c>
      <c r="I19" s="84">
        <v>40207.117694153065</v>
      </c>
      <c r="J19" s="78">
        <f t="shared" si="1"/>
        <v>120621.35308245919</v>
      </c>
      <c r="K19" s="25">
        <f t="shared" si="2"/>
        <v>232034.93801034678</v>
      </c>
      <c r="N19" s="4"/>
      <c r="O19" s="4"/>
    </row>
    <row r="20" spans="1:15" ht="15.75">
      <c r="A20" s="20">
        <v>10</v>
      </c>
      <c r="B20" s="21" t="s">
        <v>11</v>
      </c>
      <c r="C20" s="22">
        <v>59870.41</v>
      </c>
      <c r="D20" s="22">
        <v>55295.51</v>
      </c>
      <c r="E20" s="23">
        <v>44627.89124624117</v>
      </c>
      <c r="F20" s="24">
        <f t="shared" si="0"/>
        <v>159793.81124624118</v>
      </c>
      <c r="G20" s="84">
        <v>56238.049126136786</v>
      </c>
      <c r="H20" s="84">
        <v>56238.049126136786</v>
      </c>
      <c r="I20" s="84">
        <v>56238.049126136786</v>
      </c>
      <c r="J20" s="78">
        <f t="shared" si="1"/>
        <v>168714.14737841036</v>
      </c>
      <c r="K20" s="25">
        <f t="shared" si="2"/>
        <v>328507.95862465154</v>
      </c>
      <c r="N20" s="4"/>
      <c r="O20" s="4"/>
    </row>
    <row r="21" spans="1:15" ht="15.75">
      <c r="A21" s="20">
        <v>11</v>
      </c>
      <c r="B21" s="21" t="s">
        <v>12</v>
      </c>
      <c r="C21" s="27">
        <v>47411.76</v>
      </c>
      <c r="D21" s="27">
        <v>44732.5</v>
      </c>
      <c r="E21" s="23">
        <v>35905.27900953636</v>
      </c>
      <c r="F21" s="24">
        <f t="shared" si="0"/>
        <v>128049.53900953637</v>
      </c>
      <c r="G21" s="84">
        <v>45046.524704332514</v>
      </c>
      <c r="H21" s="84">
        <v>45046.524704332514</v>
      </c>
      <c r="I21" s="84">
        <v>45046.524704332514</v>
      </c>
      <c r="J21" s="78">
        <f t="shared" si="1"/>
        <v>135139.57411299754</v>
      </c>
      <c r="K21" s="25">
        <f t="shared" si="2"/>
        <v>263189.1131225339</v>
      </c>
      <c r="N21" s="4"/>
      <c r="O21" s="4"/>
    </row>
    <row r="22" spans="1:15" ht="15.75">
      <c r="A22" s="20">
        <v>12</v>
      </c>
      <c r="B22" s="21" t="s">
        <v>16</v>
      </c>
      <c r="C22" s="22">
        <v>30256.13</v>
      </c>
      <c r="D22" s="22">
        <v>39163.83</v>
      </c>
      <c r="E22" s="23">
        <v>39040.317661013745</v>
      </c>
      <c r="F22" s="24">
        <f t="shared" si="0"/>
        <v>108460.27766101375</v>
      </c>
      <c r="G22" s="84">
        <v>44782.33545016148</v>
      </c>
      <c r="H22" s="84">
        <v>44782.33545016148</v>
      </c>
      <c r="I22" s="84">
        <v>44782.33545016148</v>
      </c>
      <c r="J22" s="78">
        <f t="shared" si="1"/>
        <v>134347.00635048444</v>
      </c>
      <c r="K22" s="25">
        <f t="shared" si="2"/>
        <v>242807.2840114982</v>
      </c>
      <c r="N22" s="4"/>
      <c r="O22" s="4"/>
    </row>
    <row r="23" spans="1:15" ht="15.75">
      <c r="A23" s="20">
        <v>13</v>
      </c>
      <c r="B23" s="21" t="s">
        <v>32</v>
      </c>
      <c r="C23" s="27">
        <v>37023.88</v>
      </c>
      <c r="D23" s="27">
        <v>37024.02</v>
      </c>
      <c r="E23" s="23">
        <v>33352.84456315324</v>
      </c>
      <c r="F23" s="24">
        <f t="shared" si="0"/>
        <v>107400.74456315323</v>
      </c>
      <c r="G23" s="84">
        <v>38258.35349018619</v>
      </c>
      <c r="H23" s="84">
        <v>38258.35349018619</v>
      </c>
      <c r="I23" s="84">
        <v>38258.35349018619</v>
      </c>
      <c r="J23" s="78">
        <f t="shared" si="1"/>
        <v>114775.06047055859</v>
      </c>
      <c r="K23" s="25">
        <f t="shared" si="2"/>
        <v>222175.80503371183</v>
      </c>
      <c r="M23" s="4"/>
      <c r="N23" s="4"/>
      <c r="O23" s="4"/>
    </row>
    <row r="24" spans="1:14" ht="31.5">
      <c r="A24" s="29"/>
      <c r="B24" s="30" t="s">
        <v>18</v>
      </c>
      <c r="C24" s="31">
        <f aca="true" t="shared" si="3" ref="C24:K24">SUM(C11:C23)</f>
        <v>670826.72</v>
      </c>
      <c r="D24" s="31">
        <f t="shared" si="3"/>
        <v>653614.8099999999</v>
      </c>
      <c r="E24" s="31">
        <f t="shared" si="3"/>
        <v>547286.6287552161</v>
      </c>
      <c r="F24" s="31">
        <f t="shared" si="3"/>
        <v>1871728.158755216</v>
      </c>
      <c r="G24" s="31">
        <f t="shared" si="3"/>
        <v>666599.9999999999</v>
      </c>
      <c r="H24" s="31">
        <f t="shared" si="3"/>
        <v>666599.9999999999</v>
      </c>
      <c r="I24" s="31">
        <f t="shared" si="3"/>
        <v>666599.9999999999</v>
      </c>
      <c r="J24" s="31">
        <f t="shared" si="3"/>
        <v>1999800.0000000005</v>
      </c>
      <c r="K24" s="31">
        <f t="shared" si="3"/>
        <v>3871528.158755216</v>
      </c>
      <c r="N24" s="4"/>
    </row>
    <row r="25" spans="1:14" ht="15.75">
      <c r="A25" s="33"/>
      <c r="B25" s="34"/>
      <c r="C25" s="35"/>
      <c r="D25" s="35"/>
      <c r="E25" s="35"/>
      <c r="F25" s="35"/>
      <c r="G25" s="35"/>
      <c r="H25" s="35"/>
      <c r="I25" s="35"/>
      <c r="J25" s="35"/>
      <c r="N25" s="4"/>
    </row>
    <row r="26" spans="1:14" ht="15.75">
      <c r="A26" s="33"/>
      <c r="B26" s="34"/>
      <c r="C26" s="35"/>
      <c r="D26" s="35"/>
      <c r="E26" s="35"/>
      <c r="F26" s="35"/>
      <c r="G26" s="35"/>
      <c r="H26" s="35"/>
      <c r="I26" s="35"/>
      <c r="J26" s="35"/>
      <c r="N26" s="4"/>
    </row>
    <row r="27" spans="1:14" ht="15.75">
      <c r="A27" s="33"/>
      <c r="B27" s="34"/>
      <c r="C27" s="35"/>
      <c r="D27" s="35"/>
      <c r="E27" s="35"/>
      <c r="F27" s="35"/>
      <c r="G27" s="35"/>
      <c r="H27" s="35"/>
      <c r="I27" s="35"/>
      <c r="J27" s="35"/>
      <c r="N27" s="4"/>
    </row>
    <row r="28" spans="1:14" ht="17.25" customHeight="1">
      <c r="A28" s="5"/>
      <c r="B28" s="5"/>
      <c r="C28" s="5"/>
      <c r="D28" s="5"/>
      <c r="E28" s="36"/>
      <c r="F28" s="37"/>
      <c r="G28" s="37"/>
      <c r="H28" s="37"/>
      <c r="I28" s="37"/>
      <c r="J28" s="37"/>
      <c r="N28" s="4"/>
    </row>
    <row r="29" spans="1:14" ht="15.75" thickBot="1">
      <c r="A29" s="7" t="s">
        <v>19</v>
      </c>
      <c r="B29" s="38"/>
      <c r="C29" s="39"/>
      <c r="D29" s="39"/>
      <c r="E29" s="39"/>
      <c r="F29" s="40"/>
      <c r="G29" s="40"/>
      <c r="H29" s="40"/>
      <c r="I29" s="40"/>
      <c r="J29" s="40"/>
      <c r="N29" s="4"/>
    </row>
    <row r="30" spans="1:14" ht="15" customHeight="1">
      <c r="A30" s="41" t="s">
        <v>4</v>
      </c>
      <c r="B30" s="99" t="s">
        <v>20</v>
      </c>
      <c r="C30" s="92" t="s">
        <v>42</v>
      </c>
      <c r="D30" s="92" t="s">
        <v>49</v>
      </c>
      <c r="E30" s="92" t="s">
        <v>39</v>
      </c>
      <c r="F30" s="11"/>
      <c r="G30" s="92" t="s">
        <v>46</v>
      </c>
      <c r="H30" s="92" t="s">
        <v>47</v>
      </c>
      <c r="I30" s="92" t="s">
        <v>48</v>
      </c>
      <c r="J30" s="11"/>
      <c r="K30" s="12"/>
      <c r="N30" s="4"/>
    </row>
    <row r="31" spans="1:14" ht="15">
      <c r="A31" s="42"/>
      <c r="B31" s="100"/>
      <c r="C31" s="93"/>
      <c r="D31" s="93"/>
      <c r="E31" s="93"/>
      <c r="F31" s="14" t="s">
        <v>40</v>
      </c>
      <c r="G31" s="93"/>
      <c r="H31" s="93"/>
      <c r="I31" s="93"/>
      <c r="J31" s="14" t="s">
        <v>45</v>
      </c>
      <c r="K31" s="15" t="s">
        <v>41</v>
      </c>
      <c r="N31" s="4"/>
    </row>
    <row r="32" spans="1:14" ht="60" customHeight="1" thickBot="1">
      <c r="A32" s="42"/>
      <c r="B32" s="101"/>
      <c r="C32" s="94"/>
      <c r="D32" s="94"/>
      <c r="E32" s="94"/>
      <c r="F32" s="17"/>
      <c r="G32" s="94"/>
      <c r="H32" s="94"/>
      <c r="I32" s="94"/>
      <c r="J32" s="17"/>
      <c r="K32" s="18"/>
      <c r="N32" s="4"/>
    </row>
    <row r="33" spans="1:14" ht="15">
      <c r="A33" s="19">
        <v>0</v>
      </c>
      <c r="B33" s="10">
        <v>1</v>
      </c>
      <c r="C33" s="71">
        <v>2</v>
      </c>
      <c r="D33" s="82">
        <v>3</v>
      </c>
      <c r="E33" s="71">
        <v>4</v>
      </c>
      <c r="F33" s="10">
        <v>5</v>
      </c>
      <c r="G33" s="71">
        <v>6</v>
      </c>
      <c r="H33" s="82">
        <v>7</v>
      </c>
      <c r="I33" s="71">
        <v>8</v>
      </c>
      <c r="J33" s="10">
        <v>9</v>
      </c>
      <c r="K33" s="71">
        <v>10</v>
      </c>
      <c r="N33" s="4"/>
    </row>
    <row r="34" spans="1:20" ht="15.75">
      <c r="A34" s="43">
        <v>1</v>
      </c>
      <c r="B34" s="62" t="s">
        <v>21</v>
      </c>
      <c r="C34" s="44">
        <v>6060</v>
      </c>
      <c r="D34" s="44">
        <v>7020</v>
      </c>
      <c r="E34" s="45">
        <v>7350.918179061577</v>
      </c>
      <c r="F34" s="24">
        <f>C34+D34+E34</f>
        <v>20430.918179061577</v>
      </c>
      <c r="G34" s="84">
        <v>8432.085319706677</v>
      </c>
      <c r="H34" s="84">
        <v>8432.085319706677</v>
      </c>
      <c r="I34" s="84">
        <v>8432.085319706677</v>
      </c>
      <c r="J34" s="24">
        <f>G34+H34+I34</f>
        <v>25296.255959120033</v>
      </c>
      <c r="K34" s="25">
        <f>F34</f>
        <v>20430.918179061577</v>
      </c>
      <c r="N34" s="4"/>
      <c r="O34" s="4"/>
      <c r="T34" s="4"/>
    </row>
    <row r="35" spans="1:20" ht="15.75">
      <c r="A35" s="32">
        <v>2</v>
      </c>
      <c r="B35" s="63" t="s">
        <v>22</v>
      </c>
      <c r="C35" s="44">
        <v>3900</v>
      </c>
      <c r="D35" s="44">
        <v>4740</v>
      </c>
      <c r="E35" s="45">
        <v>4251.4373294171055</v>
      </c>
      <c r="F35" s="24">
        <f>C35+D35+E35</f>
        <v>12891.437329417106</v>
      </c>
      <c r="G35" s="84">
        <v>4090.458410410899</v>
      </c>
      <c r="H35" s="84">
        <v>4090.458410410899</v>
      </c>
      <c r="I35" s="84">
        <v>4090.458410410899</v>
      </c>
      <c r="J35" s="24">
        <f>G35+H35+I35</f>
        <v>12271.375231232698</v>
      </c>
      <c r="K35" s="25">
        <f>F35</f>
        <v>12891.437329417106</v>
      </c>
      <c r="N35" s="4"/>
      <c r="O35" s="4"/>
      <c r="T35" s="4"/>
    </row>
    <row r="36" spans="1:20" ht="15.75">
      <c r="A36" s="43">
        <v>3</v>
      </c>
      <c r="B36" s="63" t="s">
        <v>23</v>
      </c>
      <c r="C36" s="44">
        <v>1320</v>
      </c>
      <c r="D36" s="44">
        <v>540</v>
      </c>
      <c r="E36" s="45">
        <v>2194.014472678208</v>
      </c>
      <c r="F36" s="24">
        <f>C36+D36+E36</f>
        <v>4054.014472678208</v>
      </c>
      <c r="G36" s="84">
        <v>2516.708358826495</v>
      </c>
      <c r="H36" s="84">
        <v>2516.708358826495</v>
      </c>
      <c r="I36" s="84">
        <v>2516.708358826495</v>
      </c>
      <c r="J36" s="24">
        <f>G36+H36+I36</f>
        <v>7550.125076479485</v>
      </c>
      <c r="K36" s="25">
        <f>F36</f>
        <v>4054.014472678208</v>
      </c>
      <c r="N36" s="4"/>
      <c r="O36" s="4"/>
      <c r="T36" s="4"/>
    </row>
    <row r="37" spans="1:20" ht="15.75">
      <c r="A37" s="32">
        <v>4</v>
      </c>
      <c r="B37" s="63" t="s">
        <v>33</v>
      </c>
      <c r="C37" s="44">
        <v>8915</v>
      </c>
      <c r="D37" s="44">
        <v>11175</v>
      </c>
      <c r="E37" s="45">
        <v>11644.48000569133</v>
      </c>
      <c r="F37" s="24">
        <f>C37+D37+E37</f>
        <v>31734.48000569133</v>
      </c>
      <c r="G37" s="84">
        <v>13357.140770697904</v>
      </c>
      <c r="H37" s="84">
        <v>13357.140770697904</v>
      </c>
      <c r="I37" s="84">
        <v>13357.140770697904</v>
      </c>
      <c r="J37" s="24">
        <f>G37+H37+I37</f>
        <v>40071.42231209371</v>
      </c>
      <c r="K37" s="25">
        <f>F37</f>
        <v>31734.48000569133</v>
      </c>
      <c r="N37" s="4"/>
      <c r="O37" s="4"/>
      <c r="T37" s="4"/>
    </row>
    <row r="38" spans="1:14" ht="25.5">
      <c r="A38" s="32"/>
      <c r="B38" s="47" t="s">
        <v>24</v>
      </c>
      <c r="C38" s="48">
        <f aca="true" t="shared" si="4" ref="C38:K38">SUM(C34:C37)</f>
        <v>20195</v>
      </c>
      <c r="D38" s="48">
        <f t="shared" si="4"/>
        <v>23475</v>
      </c>
      <c r="E38" s="48">
        <f t="shared" si="4"/>
        <v>25440.84998684822</v>
      </c>
      <c r="F38" s="48">
        <f t="shared" si="4"/>
        <v>69110.84998684822</v>
      </c>
      <c r="G38" s="48">
        <f t="shared" si="4"/>
        <v>28396.392859641976</v>
      </c>
      <c r="H38" s="48">
        <f t="shared" si="4"/>
        <v>28396.392859641976</v>
      </c>
      <c r="I38" s="48">
        <f t="shared" si="4"/>
        <v>28396.392859641976</v>
      </c>
      <c r="J38" s="48">
        <f t="shared" si="4"/>
        <v>85189.17857892593</v>
      </c>
      <c r="K38" s="48">
        <f t="shared" si="4"/>
        <v>69110.84998684822</v>
      </c>
      <c r="N38" s="4"/>
    </row>
    <row r="39" spans="1:20" ht="39" customHeight="1">
      <c r="A39" s="32">
        <v>1</v>
      </c>
      <c r="B39" s="64" t="s">
        <v>31</v>
      </c>
      <c r="C39" s="50">
        <v>4260</v>
      </c>
      <c r="D39" s="50">
        <v>6900</v>
      </c>
      <c r="E39" s="45">
        <v>6223.753098593143</v>
      </c>
      <c r="F39" s="24">
        <f aca="true" t="shared" si="5" ref="F39:F45">C39+D39+E39</f>
        <v>17383.753098593144</v>
      </c>
      <c r="G39" s="84">
        <v>6620.0840063229025</v>
      </c>
      <c r="H39" s="84">
        <v>6620.0840063229025</v>
      </c>
      <c r="I39" s="84">
        <v>6620.0840063229025</v>
      </c>
      <c r="J39" s="24">
        <f>G39+H39+I39</f>
        <v>19860.252018968706</v>
      </c>
      <c r="K39" s="25">
        <f aca="true" t="shared" si="6" ref="K39:K45">F39</f>
        <v>17383.753098593144</v>
      </c>
      <c r="N39" s="4"/>
      <c r="O39" s="4"/>
      <c r="T39" s="4"/>
    </row>
    <row r="40" spans="1:20" ht="26.25" customHeight="1">
      <c r="A40" s="32">
        <v>2</v>
      </c>
      <c r="B40" s="64" t="s">
        <v>37</v>
      </c>
      <c r="C40" s="50">
        <v>64920</v>
      </c>
      <c r="D40" s="50">
        <v>78005</v>
      </c>
      <c r="E40" s="45">
        <v>69798.8866983639</v>
      </c>
      <c r="F40" s="24">
        <f t="shared" si="5"/>
        <v>212723.8866983639</v>
      </c>
      <c r="G40" s="84">
        <v>67106.6148011653</v>
      </c>
      <c r="H40" s="84">
        <v>67106.6148011653</v>
      </c>
      <c r="I40" s="84">
        <v>67106.6148011653</v>
      </c>
      <c r="J40" s="24">
        <f aca="true" t="shared" si="7" ref="J40:J45">G40+H40+I40</f>
        <v>201319.8444034959</v>
      </c>
      <c r="K40" s="25">
        <f t="shared" si="6"/>
        <v>212723.8866983639</v>
      </c>
      <c r="N40" s="4"/>
      <c r="O40" s="4"/>
      <c r="T40" s="4"/>
    </row>
    <row r="41" spans="1:20" ht="21.75" customHeight="1">
      <c r="A41" s="32">
        <v>3</v>
      </c>
      <c r="B41" s="64" t="s">
        <v>25</v>
      </c>
      <c r="C41" s="49">
        <v>152483</v>
      </c>
      <c r="D41" s="49">
        <v>165147</v>
      </c>
      <c r="E41" s="45">
        <v>135936.97087641366</v>
      </c>
      <c r="F41" s="24">
        <f t="shared" si="5"/>
        <v>453566.97087641363</v>
      </c>
      <c r="G41" s="84">
        <v>143213.540460414</v>
      </c>
      <c r="H41" s="84">
        <v>143213.540460414</v>
      </c>
      <c r="I41" s="84">
        <v>143213.540460414</v>
      </c>
      <c r="J41" s="24">
        <f t="shared" si="7"/>
        <v>429640.62138124194</v>
      </c>
      <c r="K41" s="25">
        <f t="shared" si="6"/>
        <v>453566.97087641363</v>
      </c>
      <c r="N41" s="4"/>
      <c r="O41" s="4"/>
      <c r="T41" s="4"/>
    </row>
    <row r="42" spans="1:20" ht="21" customHeight="1">
      <c r="A42" s="32">
        <v>4</v>
      </c>
      <c r="B42" s="64" t="s">
        <v>26</v>
      </c>
      <c r="C42" s="49">
        <v>9844</v>
      </c>
      <c r="D42" s="49">
        <v>7842</v>
      </c>
      <c r="E42" s="45">
        <v>20895.375930268652</v>
      </c>
      <c r="F42" s="24">
        <f t="shared" si="5"/>
        <v>38581.37593026865</v>
      </c>
      <c r="G42" s="84">
        <v>23968.65103644281</v>
      </c>
      <c r="H42" s="84">
        <v>23968.65103644281</v>
      </c>
      <c r="I42" s="84">
        <v>23968.65103644281</v>
      </c>
      <c r="J42" s="24">
        <f t="shared" si="7"/>
        <v>71905.95310932843</v>
      </c>
      <c r="K42" s="25">
        <f t="shared" si="6"/>
        <v>38581.37593026865</v>
      </c>
      <c r="M42" s="4"/>
      <c r="N42" s="4"/>
      <c r="O42" s="4"/>
      <c r="T42" s="4"/>
    </row>
    <row r="43" spans="1:20" ht="24" customHeight="1">
      <c r="A43" s="32">
        <v>5</v>
      </c>
      <c r="B43" s="64" t="s">
        <v>38</v>
      </c>
      <c r="C43" s="50">
        <v>74241</v>
      </c>
      <c r="D43" s="50">
        <v>77072</v>
      </c>
      <c r="E43" s="45">
        <v>69536.55792363355</v>
      </c>
      <c r="F43" s="24">
        <f t="shared" si="5"/>
        <v>220849.55792363355</v>
      </c>
      <c r="G43" s="84">
        <v>79763.93900301252</v>
      </c>
      <c r="H43" s="84">
        <v>79763.93900301252</v>
      </c>
      <c r="I43" s="84">
        <v>79763.93900301252</v>
      </c>
      <c r="J43" s="24">
        <f t="shared" si="7"/>
        <v>239291.81700903756</v>
      </c>
      <c r="K43" s="25">
        <f t="shared" si="6"/>
        <v>220849.55792363355</v>
      </c>
      <c r="M43" s="4"/>
      <c r="N43" s="4"/>
      <c r="O43" s="4"/>
      <c r="T43" s="4"/>
    </row>
    <row r="44" spans="1:20" ht="31.5" customHeight="1">
      <c r="A44" s="32">
        <v>6</v>
      </c>
      <c r="B44" s="64" t="s">
        <v>27</v>
      </c>
      <c r="C44" s="50">
        <v>51170</v>
      </c>
      <c r="D44" s="50">
        <v>66100</v>
      </c>
      <c r="E44" s="45">
        <v>50195.53112439763</v>
      </c>
      <c r="F44" s="24">
        <f t="shared" si="5"/>
        <v>167465.53112439765</v>
      </c>
      <c r="G44" s="84">
        <v>52883.301521455825</v>
      </c>
      <c r="H44" s="84">
        <v>52883.301521455825</v>
      </c>
      <c r="I44" s="84">
        <v>52883.301521455825</v>
      </c>
      <c r="J44" s="24">
        <f t="shared" si="7"/>
        <v>158649.9045643675</v>
      </c>
      <c r="K44" s="25">
        <f t="shared" si="6"/>
        <v>167465.53112439765</v>
      </c>
      <c r="N44" s="4"/>
      <c r="O44" s="4"/>
      <c r="T44" s="4"/>
    </row>
    <row r="45" spans="1:20" ht="31.5" customHeight="1">
      <c r="A45" s="32">
        <v>7</v>
      </c>
      <c r="B45" s="64" t="s">
        <v>36</v>
      </c>
      <c r="C45" s="50">
        <v>14843</v>
      </c>
      <c r="D45" s="50">
        <v>16289</v>
      </c>
      <c r="E45" s="45">
        <v>37004.83491842487</v>
      </c>
      <c r="F45" s="24">
        <f t="shared" si="5"/>
        <v>68136.83491842487</v>
      </c>
      <c r="G45" s="84">
        <v>42447.47631154468</v>
      </c>
      <c r="H45" s="84">
        <v>42447.47631154468</v>
      </c>
      <c r="I45" s="84">
        <v>42447.47631154468</v>
      </c>
      <c r="J45" s="24">
        <f t="shared" si="7"/>
        <v>127342.42893463402</v>
      </c>
      <c r="K45" s="25">
        <f t="shared" si="6"/>
        <v>68136.83491842487</v>
      </c>
      <c r="N45" s="4"/>
      <c r="O45" s="4"/>
      <c r="T45" s="4"/>
    </row>
    <row r="46" spans="1:14" ht="20.25" customHeight="1">
      <c r="A46" s="46"/>
      <c r="B46" s="51" t="s">
        <v>28</v>
      </c>
      <c r="C46" s="52">
        <f aca="true" t="shared" si="8" ref="C46:K46">SUM(C39:C45)</f>
        <v>371761</v>
      </c>
      <c r="D46" s="52">
        <f t="shared" si="8"/>
        <v>417355</v>
      </c>
      <c r="E46" s="52">
        <f t="shared" si="8"/>
        <v>389591.91057009547</v>
      </c>
      <c r="F46" s="52">
        <f t="shared" si="8"/>
        <v>1178707.9105700955</v>
      </c>
      <c r="G46" s="52">
        <f t="shared" si="8"/>
        <v>416003.607140358</v>
      </c>
      <c r="H46" s="52">
        <f t="shared" si="8"/>
        <v>416003.607140358</v>
      </c>
      <c r="I46" s="52">
        <f t="shared" si="8"/>
        <v>416003.607140358</v>
      </c>
      <c r="J46" s="52">
        <f t="shared" si="8"/>
        <v>1248010.821421074</v>
      </c>
      <c r="K46" s="52">
        <f t="shared" si="8"/>
        <v>1178707.9105700955</v>
      </c>
      <c r="N46" s="4"/>
    </row>
    <row r="47" spans="1:14" ht="34.5" customHeight="1">
      <c r="A47" s="53"/>
      <c r="B47" s="54" t="s">
        <v>29</v>
      </c>
      <c r="C47" s="55">
        <f aca="true" t="shared" si="9" ref="C47:K47">C38+C46</f>
        <v>391956</v>
      </c>
      <c r="D47" s="55">
        <f t="shared" si="9"/>
        <v>440830</v>
      </c>
      <c r="E47" s="55">
        <f t="shared" si="9"/>
        <v>415032.7605569437</v>
      </c>
      <c r="F47" s="55">
        <f t="shared" si="9"/>
        <v>1247818.7605569437</v>
      </c>
      <c r="G47" s="55">
        <f t="shared" si="9"/>
        <v>444400</v>
      </c>
      <c r="H47" s="55">
        <f t="shared" si="9"/>
        <v>444400</v>
      </c>
      <c r="I47" s="55">
        <f t="shared" si="9"/>
        <v>444400</v>
      </c>
      <c r="J47" s="55">
        <f t="shared" si="9"/>
        <v>1333200</v>
      </c>
      <c r="K47" s="55">
        <f t="shared" si="9"/>
        <v>1247818.7605569437</v>
      </c>
      <c r="M47" s="4"/>
      <c r="N47" s="4"/>
    </row>
    <row r="48" spans="1:14" ht="63" customHeight="1">
      <c r="A48" s="56"/>
      <c r="B48" s="57" t="s">
        <v>35</v>
      </c>
      <c r="C48" s="58">
        <f aca="true" t="shared" si="10" ref="C48:K48">C24+C38+C46</f>
        <v>1062782.72</v>
      </c>
      <c r="D48" s="58">
        <f t="shared" si="10"/>
        <v>1094444.81</v>
      </c>
      <c r="E48" s="58">
        <f t="shared" si="10"/>
        <v>962319.3893121597</v>
      </c>
      <c r="F48" s="58">
        <f t="shared" si="10"/>
        <v>3119546.9193121595</v>
      </c>
      <c r="G48" s="58">
        <f t="shared" si="10"/>
        <v>1110999.9999999998</v>
      </c>
      <c r="H48" s="58">
        <f t="shared" si="10"/>
        <v>1110999.9999999998</v>
      </c>
      <c r="I48" s="58">
        <f t="shared" si="10"/>
        <v>1110999.9999999998</v>
      </c>
      <c r="J48" s="58">
        <f t="shared" si="10"/>
        <v>3333000.0000000005</v>
      </c>
      <c r="K48" s="58">
        <f t="shared" si="10"/>
        <v>5119346.9193121595</v>
      </c>
      <c r="N48" s="4"/>
    </row>
    <row r="49" ht="12.75">
      <c r="K49" s="59"/>
    </row>
    <row r="50" ht="12.75">
      <c r="K50" s="4"/>
    </row>
    <row r="51" ht="12.75">
      <c r="K51" s="59"/>
    </row>
    <row r="52" spans="1:12" ht="14.25">
      <c r="A52" s="60" t="s">
        <v>30</v>
      </c>
      <c r="B52" s="61"/>
      <c r="E52" s="60"/>
      <c r="F52" s="61"/>
      <c r="G52" s="61"/>
      <c r="H52" s="61"/>
      <c r="I52" s="61"/>
      <c r="J52" s="61"/>
      <c r="K52" s="59"/>
      <c r="L52" s="4"/>
    </row>
    <row r="53" spans="1:12" ht="15">
      <c r="A53" s="60" t="s">
        <v>34</v>
      </c>
      <c r="B53" s="60"/>
      <c r="D53" s="74" t="s">
        <v>43</v>
      </c>
      <c r="E53" s="60"/>
      <c r="F53" s="72">
        <v>44896</v>
      </c>
      <c r="G53" s="103">
        <v>179720</v>
      </c>
      <c r="H53" s="72"/>
      <c r="I53" s="72"/>
      <c r="J53" s="72"/>
      <c r="K53" s="59"/>
      <c r="L53" s="4"/>
    </row>
    <row r="54" spans="6:12" ht="15">
      <c r="F54" s="77">
        <v>44927</v>
      </c>
      <c r="G54" s="104">
        <v>231453.08</v>
      </c>
      <c r="H54" s="77"/>
      <c r="I54" s="77"/>
      <c r="J54" s="77"/>
      <c r="K54" s="70"/>
      <c r="L54" s="68"/>
    </row>
    <row r="55" spans="6:12" ht="15">
      <c r="F55" s="72">
        <v>44958</v>
      </c>
      <c r="G55" s="104">
        <v>308070</v>
      </c>
      <c r="H55" s="73"/>
      <c r="I55" s="73"/>
      <c r="J55" s="73"/>
      <c r="K55" s="70"/>
      <c r="L55" s="68"/>
    </row>
    <row r="56" spans="4:12" ht="15">
      <c r="D56" s="75" t="s">
        <v>44</v>
      </c>
      <c r="G56" s="104">
        <f>G53+G54+G55+F48+J48</f>
        <v>7171789.999312161</v>
      </c>
      <c r="K56" s="70"/>
      <c r="L56" s="68"/>
    </row>
    <row r="57" spans="11:12" ht="12.75">
      <c r="K57" s="70"/>
      <c r="L57" s="68"/>
    </row>
    <row r="58" spans="11:12" ht="12.75">
      <c r="K58" s="70"/>
      <c r="L58" s="68"/>
    </row>
    <row r="59" spans="11:12" ht="12.75">
      <c r="K59" s="70"/>
      <c r="L59" s="68"/>
    </row>
    <row r="60" spans="11:12" ht="12.75">
      <c r="K60" s="70"/>
      <c r="L60" s="68"/>
    </row>
    <row r="61" spans="11:12" ht="12.75">
      <c r="K61" s="70"/>
      <c r="L61" s="68"/>
    </row>
    <row r="62" spans="11:12" ht="12.75">
      <c r="K62" s="70"/>
      <c r="L62" s="68"/>
    </row>
    <row r="63" spans="11:12" ht="12.75">
      <c r="K63" s="4"/>
      <c r="L63" s="4"/>
    </row>
    <row r="64" spans="11:12" ht="12.75">
      <c r="K64" s="4"/>
      <c r="L64" s="4"/>
    </row>
    <row r="65" spans="11:12" ht="12.75">
      <c r="K65" s="4"/>
      <c r="L65" s="4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59"/>
      <c r="L66" s="4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59"/>
      <c r="L67" s="4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59"/>
      <c r="L68" s="4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59"/>
      <c r="L69" s="4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59"/>
      <c r="L70" s="4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59"/>
      <c r="L71" s="4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59"/>
      <c r="L72" s="4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59"/>
      <c r="L73" s="4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59"/>
      <c r="L74" s="4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59"/>
      <c r="L75" s="4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59"/>
      <c r="L76" s="4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59"/>
      <c r="L77" s="4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59"/>
      <c r="L78" s="4"/>
    </row>
    <row r="79" spans="2:12" ht="18">
      <c r="B79" s="2"/>
      <c r="C79" s="2"/>
      <c r="D79" s="2"/>
      <c r="E79" s="2"/>
      <c r="F79" s="2"/>
      <c r="G79" s="2"/>
      <c r="H79" s="2"/>
      <c r="I79" s="2"/>
      <c r="J79" s="2"/>
      <c r="K79" s="69"/>
      <c r="L79" s="4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59"/>
      <c r="L80" s="4"/>
    </row>
    <row r="81" spans="11:12" ht="12.75">
      <c r="K81" s="65"/>
      <c r="L81" s="59"/>
    </row>
    <row r="82" spans="11:12" ht="12.75">
      <c r="K82" s="65"/>
      <c r="L82" s="65"/>
    </row>
    <row r="83" spans="11:12" ht="12.75">
      <c r="K83" s="4"/>
      <c r="L83" s="65"/>
    </row>
    <row r="84" ht="12.75">
      <c r="L84" s="4"/>
    </row>
    <row r="85" spans="11:12" ht="12.75">
      <c r="K85" s="4"/>
      <c r="L85" s="4"/>
    </row>
    <row r="86" spans="11:12" ht="12.75">
      <c r="K86" s="4"/>
      <c r="L86" s="4"/>
    </row>
    <row r="87" spans="11:12" ht="12.75">
      <c r="K87" s="4"/>
      <c r="L87" s="4"/>
    </row>
    <row r="88" spans="11:12" ht="12.75">
      <c r="K88" s="4"/>
      <c r="L88" s="4"/>
    </row>
    <row r="89" spans="11:12" ht="12.75">
      <c r="K89" s="4"/>
      <c r="L89" s="4"/>
    </row>
    <row r="90" spans="11:12" ht="12.75">
      <c r="K90" s="4"/>
      <c r="L90" s="4"/>
    </row>
    <row r="91" spans="11:12" ht="12.75">
      <c r="K91" s="4"/>
      <c r="L91" s="4"/>
    </row>
    <row r="92" spans="11:12" ht="12.75">
      <c r="K92" s="4"/>
      <c r="L92" s="4"/>
    </row>
    <row r="93" spans="11:12" ht="12.75">
      <c r="K93" s="4"/>
      <c r="L93" s="4"/>
    </row>
    <row r="94" spans="11:12" ht="12.75">
      <c r="K94" s="4"/>
      <c r="L94" s="4"/>
    </row>
    <row r="95" ht="18">
      <c r="K95" s="67"/>
    </row>
    <row r="96" spans="11:12" ht="18">
      <c r="K96" s="66"/>
      <c r="L96" s="67"/>
    </row>
    <row r="97" ht="12.75">
      <c r="K97" s="4"/>
    </row>
    <row r="100" ht="18">
      <c r="K100" s="69"/>
    </row>
    <row r="101" ht="12.75">
      <c r="K101" s="4"/>
    </row>
    <row r="102" ht="12.75">
      <c r="K102" s="4"/>
    </row>
    <row r="106" ht="12.75">
      <c r="K106" s="4"/>
    </row>
    <row r="109" ht="12.75">
      <c r="K109" s="4"/>
    </row>
  </sheetData>
  <mergeCells count="16">
    <mergeCell ref="D30:D32"/>
    <mergeCell ref="B3:F3"/>
    <mergeCell ref="B7:B9"/>
    <mergeCell ref="B30:B32"/>
    <mergeCell ref="E7:E9"/>
    <mergeCell ref="E30:E32"/>
    <mergeCell ref="C30:C32"/>
    <mergeCell ref="B4:K4"/>
    <mergeCell ref="D7:D9"/>
    <mergeCell ref="C7:C9"/>
    <mergeCell ref="G7:G9"/>
    <mergeCell ref="H7:H9"/>
    <mergeCell ref="I7:I9"/>
    <mergeCell ref="G30:G32"/>
    <mergeCell ref="H30:H32"/>
    <mergeCell ref="I30:I32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2022-11-29T14:22:43Z</cp:lastPrinted>
  <dcterms:created xsi:type="dcterms:W3CDTF">2019-01-03T10:06:50Z</dcterms:created>
  <dcterms:modified xsi:type="dcterms:W3CDTF">2023-03-24T09:38:34Z</dcterms:modified>
  <cp:category/>
  <cp:version/>
  <cp:contentType/>
  <cp:contentStatus/>
</cp:coreProperties>
</file>