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FEB  2024 CU EC DIN IAN 2024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<sst xmlns="http://schemas.openxmlformats.org/spreadsheetml/2006/main" count="70" uniqueCount="54">
  <si>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CAS VASLUI</t>
  </si>
  <si>
    <t xml:space="preserve">                     SITUATIA VALORILOR DE CONTRACT   PENTRU SERVICII MEDICALE PARACLINICE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</si>
  <si>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</si>
  <si>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</si>
  <si>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</si>
  <si>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</si>
  <si>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</si>
  <si>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</si>
  <si>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</si>
  <si>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</si>
  <si>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</si>
  <si>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</si>
  <si>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</si>
  <si>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</si>
  <si>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</si>
  <si>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</si>
  <si>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</si>
  <si>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</si>
  <si>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</si>
  <si>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</si>
  <si>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</si>
  <si>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</si>
  <si>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</si>
  <si>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</si>
  <si>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</si>
  <si>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</si>
  <si>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</si>
  <si>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</si>
  <si>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</si>
  <si>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AMB. SPITAL JUDETEAN VASLUI</t>
  </si>
  <si>
    <t>SPITALUL JUDETEAN VASLUI - ecografii</t>
  </si>
  <si>
    <t>TOTAL PARACLINIC 2022  ( ANALIZE MED+ANAT.PATOLOGICA+RAD.IMAGISTICA MED)</t>
  </si>
  <si>
    <t>SPITAL BARLAD radiologie, eco , CT</t>
  </si>
  <si>
    <t>SPITAL VASLUI radiologie, eco, CT, RMN</t>
  </si>
  <si>
    <t>AN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</si>
  <si>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</si>
  <si>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</si>
  <si>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</si>
  <si>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</si>
  <si>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</si>
  <si>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>AUDIOSAN SRL VASLUI  RMN + ECO+CT</t>
  </si>
  <si>
    <t>S.C. AXA DESIGN S.R.L BARLAD  RMN</t>
  </si>
  <si>
    <t xml:space="preserve"> </t>
  </si>
  <si>
    <t>AN 2024</t>
  </si>
  <si>
    <t>FEBRUARIE 2024 CONTRACTAT</t>
  </si>
  <si>
    <t>FEBRUARIE FINAL 2024</t>
  </si>
  <si>
    <t>Director ex.DRC</t>
  </si>
  <si>
    <t>Intocmit,</t>
  </si>
  <si>
    <t>Ec. Cosma Marian</t>
  </si>
  <si>
    <t>Cons. Istrate Alin</t>
  </si>
  <si>
    <t>IANUARIE 2024 FACTURAT</t>
  </si>
  <si>
    <t>ECONOMII &lt;5%</t>
  </si>
  <si>
    <t>ECONOMII IANUARIE 2024 DE REPARTIZAT</t>
  </si>
  <si>
    <t>FEBRUARIE 2024 CU ECONOMII DIN IANUARIE 2024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</si>
</sst>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2" fillId="0" borderId="0" xfId="0" applyFont="1" applyAlignment="1">
      <alignment/>
    </xf>
    <xf numFmtId="0" fontId="1" fillId="0" borderId="0" xfId="21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3" fillId="2" borderId="0" xfId="21" applyFont="1" applyFill="1">
      <alignment/>
      <protection/>
    </xf>
    <xf numFmtId="0" fontId="0" fillId="2" borderId="0" xfId="21" applyFont="1" applyFill="1">
      <alignment/>
      <protection/>
    </xf>
    <xf numFmtId="4" fontId="3" fillId="3" borderId="1" xfId="21" applyNumberFormat="1" applyFont="1" applyFill="1" applyBorder="1" applyAlignment="1">
      <alignment horizontal="center" vertical="center"/>
      <protection/>
    </xf>
    <xf numFmtId="164" fontId="3" fillId="3" borderId="2" xfId="21" applyNumberFormat="1" applyFont="1" applyFill="1" applyBorder="1" applyAlignment="1">
      <alignment horizontal="center"/>
      <protection/>
    </xf>
    <xf numFmtId="0" fontId="3" fillId="3" borderId="3" xfId="21" applyNumberFormat="1" applyFont="1" applyFill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0" fontId="2" fillId="0" borderId="4" xfId="0" applyFont="1" applyFill="1" applyBorder="1" applyAlignment="1">
      <alignment/>
    </xf>
    <xf numFmtId="4" fontId="6" fillId="0" borderId="4" xfId="21" applyNumberFormat="1" applyFont="1" applyBorder="1" applyAlignment="1">
      <alignment horizontal="right" vertical="center" wrapText="1"/>
      <protection/>
    </xf>
    <xf numFmtId="4" fontId="6" fillId="3" borderId="4" xfId="21" applyNumberFormat="1" applyFont="1" applyFill="1" applyBorder="1">
      <alignment/>
      <protection/>
    </xf>
    <xf numFmtId="0" fontId="2" fillId="0" borderId="4" xfId="0" applyFont="1" applyFill="1" applyBorder="1" applyAlignment="1">
      <alignment wrapText="1"/>
    </xf>
    <xf numFmtId="4" fontId="6" fillId="0" borderId="4" xfId="21" applyNumberFormat="1" applyFont="1" applyBorder="1" applyAlignment="1" applyProtection="1">
      <alignment horizontal="right" vertical="center"/>
      <protection/>
    </xf>
    <xf numFmtId="0" fontId="2" fillId="0" borderId="4" xfId="0" applyFont="1" applyFill="1" applyBorder="1" applyAlignment="1">
      <alignment wrapText="1"/>
    </xf>
    <xf numFmtId="0" fontId="0" fillId="2" borderId="5" xfId="21" applyFont="1" applyFill="1" applyBorder="1">
      <alignment/>
      <protection/>
    </xf>
    <xf numFmtId="0" fontId="6" fillId="2" borderId="2" xfId="21" applyFont="1" applyFill="1" applyBorder="1" applyAlignment="1" applyProtection="1">
      <alignment horizontal="center" vertical="center" wrapText="1"/>
      <protection/>
    </xf>
    <xf numFmtId="4" fontId="6" fillId="2" borderId="2" xfId="21" applyNumberFormat="1" applyFont="1" applyFill="1" applyBorder="1" applyAlignment="1">
      <alignment horizontal="right" vertical="center" wrapText="1"/>
      <protection/>
    </xf>
    <xf numFmtId="0" fontId="0" fillId="0" borderId="4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4" fontId="7" fillId="0" borderId="0" xfId="21" applyNumberFormat="1" applyFont="1" applyFill="1" applyBorder="1" applyAlignment="1">
      <alignment horizontal="right" vertical="center" wrapText="1"/>
      <protection/>
    </xf>
    <xf numFmtId="4" fontId="0" fillId="2" borderId="0" xfId="21" applyNumberFormat="1" applyFont="1" applyFill="1">
      <alignment/>
      <protection/>
    </xf>
    <xf numFmtId="10" fontId="0" fillId="0" borderId="0" xfId="21" applyNumberFormat="1" applyFont="1" applyFill="1">
      <alignment/>
      <protection/>
    </xf>
    <xf numFmtId="0" fontId="2" fillId="0" borderId="6" xfId="21" applyFont="1" applyFill="1" applyBorder="1" applyAlignment="1">
      <alignment horizontal="center"/>
      <protection/>
    </xf>
    <xf numFmtId="0" fontId="0" fillId="0" borderId="5" xfId="21" applyFont="1" applyFill="1" applyBorder="1">
      <alignment/>
      <protection/>
    </xf>
    <xf numFmtId="0" fontId="0" fillId="0" borderId="4" xfId="21" applyFont="1" applyFill="1" applyBorder="1">
      <alignment/>
      <protection/>
    </xf>
    <xf numFmtId="4" fontId="6" fillId="0" borderId="7" xfId="21" applyNumberFormat="1" applyFont="1" applyBorder="1" applyAlignment="1" applyProtection="1">
      <alignment horizontal="right" vertical="center"/>
      <protection/>
    </xf>
    <xf numFmtId="0" fontId="0" fillId="4" borderId="4" xfId="21" applyFont="1" applyFill="1" applyBorder="1">
      <alignment/>
      <protection/>
    </xf>
    <xf numFmtId="0" fontId="2" fillId="5" borderId="4" xfId="21" applyFont="1" applyFill="1" applyBorder="1" applyAlignment="1">
      <alignment horizontal="center" vertical="center" wrapText="1"/>
      <protection/>
    </xf>
    <xf numFmtId="4" fontId="6" fillId="5" borderId="4" xfId="21" applyNumberFormat="1" applyFont="1" applyFill="1" applyBorder="1">
      <alignment/>
      <protection/>
    </xf>
    <xf numFmtId="4" fontId="6" fillId="0" borderId="4" xfId="21" applyNumberFormat="1" applyFont="1" applyBorder="1" applyAlignment="1" applyProtection="1">
      <alignment vertical="center"/>
      <protection/>
    </xf>
    <xf numFmtId="4" fontId="6" fillId="0" borderId="4" xfId="21" applyNumberFormat="1" applyFont="1" applyBorder="1" applyAlignment="1">
      <alignment vertical="center" wrapText="1"/>
      <protection/>
    </xf>
    <xf numFmtId="0" fontId="2" fillId="5" borderId="4" xfId="21" applyFont="1" applyFill="1" applyBorder="1">
      <alignment/>
      <protection/>
    </xf>
    <xf numFmtId="4" fontId="6" fillId="5" borderId="4" xfId="21" applyNumberFormat="1" applyFont="1" applyFill="1" applyBorder="1" applyAlignment="1">
      <alignment wrapText="1"/>
      <protection/>
    </xf>
    <xf numFmtId="0" fontId="0" fillId="6" borderId="4" xfId="21" applyFont="1" applyFill="1" applyBorder="1">
      <alignment/>
      <protection/>
    </xf>
    <xf numFmtId="0" fontId="8" fillId="2" borderId="4" xfId="21" applyFont="1" applyFill="1" applyBorder="1" applyAlignment="1" applyProtection="1">
      <alignment horizontal="center" vertical="center" wrapText="1"/>
      <protection/>
    </xf>
    <xf numFmtId="4" fontId="6" fillId="2" borderId="4" xfId="21" applyNumberFormat="1" applyFont="1" applyFill="1" applyBorder="1" applyAlignment="1" applyProtection="1">
      <alignment horizontal="right" vertical="center" wrapText="1"/>
      <protection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21" applyNumberFormat="1" applyFont="1" applyFill="1">
      <alignment/>
      <protection/>
    </xf>
    <xf numFmtId="0" fontId="5" fillId="0" borderId="0" xfId="21" applyFont="1" applyFill="1">
      <alignment/>
      <protection/>
    </xf>
    <xf numFmtId="0" fontId="0" fillId="7" borderId="4" xfId="21" applyFont="1" applyFill="1" applyBorder="1">
      <alignment/>
      <protection/>
    </xf>
    <xf numFmtId="0" fontId="0" fillId="7" borderId="4" xfId="21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7" xfId="21" applyNumberFormat="1" applyFont="1" applyBorder="1" applyAlignment="1">
      <alignment horizontal="right" vertical="center" wrapText="1"/>
      <protection/>
    </xf>
    <xf numFmtId="4" fontId="6" fillId="3" borderId="7" xfId="21" applyNumberFormat="1" applyFont="1" applyFill="1" applyBorder="1">
      <alignment/>
      <protection/>
    </xf>
    <xf numFmtId="0" fontId="2" fillId="0" borderId="7" xfId="21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0" fontId="0" fillId="7" borderId="0" xfId="0" applyFill="1" applyAlignment="1">
      <alignment/>
    </xf>
    <xf numFmtId="0" fontId="7" fillId="0" borderId="0" xfId="21" applyFont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0" fillId="0" borderId="8" xfId="21" applyFont="1" applyFill="1" applyBorder="1">
      <alignment/>
      <protection/>
    </xf>
    <xf numFmtId="0" fontId="2" fillId="0" borderId="9" xfId="0" applyFont="1" applyFill="1" applyBorder="1" applyAlignment="1">
      <alignment/>
    </xf>
    <xf numFmtId="4" fontId="7" fillId="0" borderId="10" xfId="21" applyNumberFormat="1" applyFont="1" applyFill="1" applyBorder="1" applyAlignment="1">
      <alignment horizontal="right" vertical="center" wrapText="1"/>
      <protection/>
    </xf>
    <xf numFmtId="4" fontId="7" fillId="3" borderId="10" xfId="0" applyNumberFormat="1" applyFont="1" applyFill="1" applyBorder="1" applyAlignment="1">
      <alignment/>
    </xf>
    <xf numFmtId="0" fontId="3" fillId="3" borderId="11" xfId="21" applyNumberFormat="1" applyFont="1" applyFill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12" xfId="21" applyFont="1" applyBorder="1">
      <alignment/>
      <protection/>
    </xf>
    <xf numFmtId="0" fontId="0" fillId="0" borderId="7" xfId="21" applyFont="1" applyFill="1" applyBorder="1">
      <alignment/>
      <protection/>
    </xf>
    <xf numFmtId="0" fontId="0" fillId="7" borderId="7" xfId="21" applyFont="1" applyFill="1" applyBorder="1">
      <alignment/>
      <protection/>
    </xf>
    <xf numFmtId="0" fontId="0" fillId="0" borderId="13" xfId="21" applyFont="1" applyFill="1" applyBorder="1">
      <alignment/>
      <protection/>
    </xf>
    <xf numFmtId="4" fontId="6" fillId="0" borderId="7" xfId="21" applyNumberFormat="1" applyFont="1" applyBorder="1" applyAlignment="1" applyProtection="1">
      <alignment horizontal="right" vertical="center"/>
      <protection/>
    </xf>
    <xf numFmtId="9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21" applyFont="1" applyFill="1">
      <alignment/>
      <protection/>
    </xf>
    <xf numFmtId="0" fontId="1" fillId="0" borderId="0" xfId="21" applyFont="1" applyAlignment="1">
      <alignment horizontal="left"/>
      <protection/>
    </xf>
    <xf numFmtId="0" fontId="4" fillId="6" borderId="1" xfId="21" applyFont="1" applyFill="1" applyBorder="1" applyAlignment="1" applyProtection="1">
      <alignment horizontal="center" vertical="center"/>
      <protection/>
    </xf>
    <xf numFmtId="0" fontId="4" fillId="6" borderId="2" xfId="21" applyFont="1" applyFill="1" applyBorder="1" applyAlignment="1" applyProtection="1">
      <alignment horizontal="center" vertical="center"/>
      <protection/>
    </xf>
    <xf numFmtId="0" fontId="4" fillId="6" borderId="12" xfId="21" applyFont="1" applyFill="1" applyBorder="1" applyAlignment="1" applyProtection="1">
      <alignment horizontal="center" vertical="center"/>
      <protection/>
    </xf>
    <xf numFmtId="0" fontId="2" fillId="5" borderId="14" xfId="21" applyFont="1" applyFill="1" applyBorder="1" applyAlignment="1">
      <alignment horizontal="center" vertical="center"/>
      <protection/>
    </xf>
    <xf numFmtId="0" fontId="2" fillId="5" borderId="15" xfId="21" applyFont="1" applyFill="1" applyBorder="1" applyAlignment="1">
      <alignment horizontal="center" vertical="center"/>
      <protection/>
    </xf>
    <xf numFmtId="0" fontId="2" fillId="5" borderId="16" xfId="21" applyFont="1" applyFill="1" applyBorder="1" applyAlignment="1">
      <alignment horizontal="center" vertical="center"/>
      <protection/>
    </xf>
    <xf numFmtId="49" fontId="3" fillId="5" borderId="1" xfId="21" applyNumberFormat="1" applyFont="1" applyFill="1" applyBorder="1" applyAlignment="1">
      <alignment horizontal="center" vertical="center" wrapText="1"/>
      <protection/>
    </xf>
    <xf numFmtId="49" fontId="3" fillId="5" borderId="2" xfId="21" applyNumberFormat="1" applyFont="1" applyFill="1" applyBorder="1" applyAlignment="1">
      <alignment horizontal="center" vertical="center" wrapText="1"/>
      <protection/>
    </xf>
    <xf numFmtId="49" fontId="3" fillId="5" borderId="12" xfId="21" applyNumberFormat="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 RECTIFICARE NOIEMBRI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70" zoomScaleNormal="70" workbookViewId="0" topLeftCell="A16">
      <pane xSplit="2" topLeftCell="C1" activePane="topRight" state="frozen"/>
      <selection pane="topLeft" activeCell="A1" sqref="A1"/>
      <selection pane="topRight" activeCell="Q31" sqref="Q31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9.00390625" style="0" customWidth="1"/>
    <col min="4" max="4" width="12.28125" style="0" customWidth="1"/>
    <col min="5" max="5" width="18.00390625" style="0" customWidth="1"/>
    <col min="6" max="7" width="17.57421875" style="0" customWidth="1"/>
    <col min="8" max="8" width="20.28125" style="0" customWidth="1"/>
    <col min="9" max="10" width="10.7109375" style="0" bestFit="1" customWidth="1"/>
    <col min="11" max="11" width="11.7109375" style="0" bestFit="1" customWidth="1"/>
    <col min="12" max="12" width="10.140625" style="0" bestFit="1" customWidth="1"/>
  </cols>
  <sheetData>
    <row r="1" spans="1:8" ht="18">
      <c r="A1" s="1"/>
      <c r="B1" s="1" t="s">
        <v>0</v>
      </c>
      <c r="H1" s="2"/>
    </row>
    <row r="2" spans="1:11" ht="18">
      <c r="A2" s="1"/>
      <c r="B2" s="3"/>
      <c r="C2" s="3"/>
      <c r="D2" s="3"/>
      <c r="E2" s="3"/>
      <c r="F2" s="3"/>
      <c r="G2" s="76"/>
      <c r="H2" s="77"/>
      <c r="I2" s="77"/>
      <c r="J2" s="77"/>
      <c r="K2" s="77"/>
    </row>
    <row r="3" spans="1:11" ht="18">
      <c r="A3" s="1"/>
      <c r="B3" s="3"/>
      <c r="C3" s="3"/>
      <c r="D3" s="3"/>
      <c r="E3" s="3"/>
      <c r="F3" s="3"/>
      <c r="G3" s="76"/>
      <c r="H3" s="77"/>
      <c r="I3" s="77"/>
      <c r="J3" s="77"/>
      <c r="K3" s="77"/>
    </row>
    <row r="4" spans="1:11" ht="18">
      <c r="A4" s="1"/>
      <c r="B4" s="3"/>
      <c r="C4" s="3"/>
      <c r="D4" s="3"/>
      <c r="E4" s="3"/>
      <c r="F4" s="3"/>
      <c r="G4" s="78"/>
      <c r="H4" s="78"/>
      <c r="I4" s="78"/>
      <c r="J4" s="77"/>
      <c r="K4" s="77"/>
    </row>
    <row r="5" spans="1:11" ht="18">
      <c r="A5" s="1"/>
      <c r="B5" s="3"/>
      <c r="C5" s="3"/>
      <c r="D5" s="3"/>
      <c r="E5" s="3"/>
      <c r="F5" s="3"/>
      <c r="G5" s="78"/>
      <c r="H5" s="78"/>
      <c r="I5" s="78"/>
      <c r="J5" s="77"/>
      <c r="K5" s="77"/>
    </row>
    <row r="6" spans="1:13" ht="18" customHeight="1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7" ht="18" customHeight="1">
      <c r="A7" s="5"/>
      <c r="B7" s="61"/>
      <c r="C7" s="1" t="s">
        <v>53</v>
      </c>
      <c r="D7" s="1"/>
      <c r="E7" s="1"/>
      <c r="F7" s="1"/>
      <c r="G7" s="1"/>
    </row>
    <row r="8" spans="1:8" ht="12.75">
      <c r="A8" s="5"/>
      <c r="B8" s="5"/>
      <c r="C8" s="6"/>
      <c r="D8" s="6"/>
      <c r="E8" s="6"/>
      <c r="F8" s="6"/>
      <c r="G8" s="6"/>
      <c r="H8" s="2"/>
    </row>
    <row r="9" spans="1:7" ht="15.75" thickBot="1">
      <c r="A9" s="7" t="s">
        <v>2</v>
      </c>
      <c r="B9" s="8"/>
      <c r="C9" s="8"/>
      <c r="D9" s="8"/>
      <c r="E9" s="8"/>
      <c r="F9" s="8"/>
      <c r="G9" s="8"/>
    </row>
    <row r="10" spans="1:9" ht="15" customHeight="1">
      <c r="A10" s="68" t="s">
        <v>3</v>
      </c>
      <c r="B10" s="81" t="s">
        <v>4</v>
      </c>
      <c r="C10" s="87" t="s">
        <v>50</v>
      </c>
      <c r="D10" s="87" t="s">
        <v>51</v>
      </c>
      <c r="E10" s="87" t="s">
        <v>52</v>
      </c>
      <c r="F10" s="87" t="s">
        <v>44</v>
      </c>
      <c r="G10" s="87" t="s">
        <v>45</v>
      </c>
      <c r="H10" s="9"/>
      <c r="I10" s="75">
        <v>0.1</v>
      </c>
    </row>
    <row r="11" spans="1:8" ht="15" customHeight="1">
      <c r="A11" s="69"/>
      <c r="B11" s="82"/>
      <c r="C11" s="88"/>
      <c r="D11" s="88"/>
      <c r="E11" s="88"/>
      <c r="F11" s="88"/>
      <c r="G11" s="88"/>
      <c r="H11" s="10" t="s">
        <v>43</v>
      </c>
    </row>
    <row r="12" spans="1:8" ht="52.5" customHeight="1" thickBot="1">
      <c r="A12" s="70"/>
      <c r="B12" s="83"/>
      <c r="C12" s="89"/>
      <c r="D12" s="89"/>
      <c r="E12" s="89"/>
      <c r="F12" s="89"/>
      <c r="G12" s="89"/>
      <c r="H12" s="67"/>
    </row>
    <row r="13" spans="1:12" ht="15.75">
      <c r="A13" s="58">
        <v>1</v>
      </c>
      <c r="B13" s="59" t="s">
        <v>5</v>
      </c>
      <c r="C13" s="56">
        <v>63636.63</v>
      </c>
      <c r="D13" s="56">
        <v>2854.57</v>
      </c>
      <c r="E13" s="56">
        <v>5036.003477159556</v>
      </c>
      <c r="F13" s="56">
        <v>54434.97906356215</v>
      </c>
      <c r="G13" s="56">
        <f>D13+E13+F13</f>
        <v>62325.55254072171</v>
      </c>
      <c r="H13" s="57">
        <f>C13+G13</f>
        <v>125962.1825407217</v>
      </c>
      <c r="J13" s="62"/>
      <c r="K13" s="4"/>
      <c r="L13" s="4"/>
    </row>
    <row r="14" spans="1:12" ht="15.75" customHeight="1">
      <c r="A14" s="12">
        <v>2</v>
      </c>
      <c r="B14" s="16" t="s">
        <v>6</v>
      </c>
      <c r="C14" s="14">
        <v>50344.95</v>
      </c>
      <c r="D14" s="56">
        <v>148.63</v>
      </c>
      <c r="E14" s="56">
        <v>4302.525137609881</v>
      </c>
      <c r="F14" s="56">
        <v>50529.89417714347</v>
      </c>
      <c r="G14" s="56">
        <f aca="true" t="shared" si="0" ref="G14:G27">D14+E14+F14</f>
        <v>54981.04931475335</v>
      </c>
      <c r="H14" s="57">
        <f aca="true" t="shared" si="1" ref="H14:H27">C14+G14</f>
        <v>105325.99931475334</v>
      </c>
      <c r="I14" s="60"/>
      <c r="K14" s="4"/>
      <c r="L14" s="4"/>
    </row>
    <row r="15" spans="1:12" ht="15.75">
      <c r="A15" s="12">
        <v>3</v>
      </c>
      <c r="B15" s="13" t="s">
        <v>16</v>
      </c>
      <c r="C15" s="17">
        <v>53039.53</v>
      </c>
      <c r="D15" s="74">
        <v>32.54</v>
      </c>
      <c r="E15" s="74">
        <v>4115.306139759216</v>
      </c>
      <c r="F15" s="74">
        <v>43445.871551904565</v>
      </c>
      <c r="G15" s="56">
        <f t="shared" si="0"/>
        <v>47593.71769166378</v>
      </c>
      <c r="H15" s="57">
        <f t="shared" si="1"/>
        <v>100633.24769166378</v>
      </c>
      <c r="K15" s="4"/>
      <c r="L15" s="4"/>
    </row>
    <row r="16" spans="1:12" ht="15.75">
      <c r="A16" s="12">
        <v>4</v>
      </c>
      <c r="B16" s="13" t="s">
        <v>14</v>
      </c>
      <c r="C16" s="14">
        <v>82704.18</v>
      </c>
      <c r="D16" s="56">
        <v>3.29</v>
      </c>
      <c r="E16" s="56">
        <v>6415.913134334954</v>
      </c>
      <c r="F16" s="56">
        <v>67720.09806468518</v>
      </c>
      <c r="G16" s="56">
        <f t="shared" si="0"/>
        <v>74139.30119902013</v>
      </c>
      <c r="H16" s="57">
        <f t="shared" si="1"/>
        <v>156843.4811990201</v>
      </c>
      <c r="K16" s="4"/>
      <c r="L16" s="4"/>
    </row>
    <row r="17" spans="1:12" ht="17.25" customHeight="1">
      <c r="A17" s="12">
        <v>5</v>
      </c>
      <c r="B17" s="18" t="s">
        <v>12</v>
      </c>
      <c r="C17" s="14">
        <v>55571.67</v>
      </c>
      <c r="D17" s="56">
        <v>1881.65</v>
      </c>
      <c r="E17" s="56">
        <v>4376.3798215848665</v>
      </c>
      <c r="F17" s="56">
        <v>47034.7340168769</v>
      </c>
      <c r="G17" s="56">
        <f t="shared" si="0"/>
        <v>53292.76383846177</v>
      </c>
      <c r="H17" s="57">
        <f t="shared" si="1"/>
        <v>108864.43383846176</v>
      </c>
      <c r="K17" s="4"/>
      <c r="L17" s="4"/>
    </row>
    <row r="18" spans="1:12" ht="15.75">
      <c r="A18" s="12">
        <v>6</v>
      </c>
      <c r="B18" s="13" t="s">
        <v>7</v>
      </c>
      <c r="C18" s="17">
        <v>60258.34</v>
      </c>
      <c r="D18" s="74">
        <v>0</v>
      </c>
      <c r="E18" s="74">
        <v>5071.374234966608</v>
      </c>
      <c r="F18" s="74">
        <v>58642.55409225951</v>
      </c>
      <c r="G18" s="56">
        <f t="shared" si="0"/>
        <v>63713.92832722612</v>
      </c>
      <c r="H18" s="57">
        <f t="shared" si="1"/>
        <v>123972.2683272261</v>
      </c>
      <c r="K18" s="4"/>
      <c r="L18" s="4"/>
    </row>
    <row r="19" spans="1:12" ht="15.75">
      <c r="A19" s="12">
        <v>7</v>
      </c>
      <c r="B19" s="13" t="s">
        <v>8</v>
      </c>
      <c r="C19" s="17">
        <v>63255.88</v>
      </c>
      <c r="D19" s="74">
        <v>7.96</v>
      </c>
      <c r="E19" s="74">
        <v>5398.0703263134055</v>
      </c>
      <c r="F19" s="74">
        <v>63304.56662335692</v>
      </c>
      <c r="G19" s="56">
        <f t="shared" si="0"/>
        <v>68710.59694967033</v>
      </c>
      <c r="H19" s="57">
        <f t="shared" si="1"/>
        <v>131966.47694967032</v>
      </c>
      <c r="K19" s="4"/>
      <c r="L19" s="4"/>
    </row>
    <row r="20" spans="1:12" ht="15.75">
      <c r="A20" s="12">
        <v>8</v>
      </c>
      <c r="B20" s="13" t="s">
        <v>13</v>
      </c>
      <c r="C20" s="14">
        <v>57853.44</v>
      </c>
      <c r="D20" s="56">
        <v>286.38</v>
      </c>
      <c r="E20" s="56">
        <v>4478.445671767566</v>
      </c>
      <c r="F20" s="56">
        <v>47145.94869533645</v>
      </c>
      <c r="G20" s="56">
        <f t="shared" si="0"/>
        <v>51910.774367104015</v>
      </c>
      <c r="H20" s="57">
        <f t="shared" si="1"/>
        <v>109764.21436710402</v>
      </c>
      <c r="K20" s="4"/>
      <c r="L20" s="4"/>
    </row>
    <row r="21" spans="1:12" ht="15.75">
      <c r="A21" s="12">
        <v>9</v>
      </c>
      <c r="B21" s="13" t="s">
        <v>9</v>
      </c>
      <c r="C21" s="14">
        <v>36847.86</v>
      </c>
      <c r="D21" s="56">
        <v>0</v>
      </c>
      <c r="E21" s="56">
        <v>0</v>
      </c>
      <c r="F21" s="56">
        <v>42696.48282672375</v>
      </c>
      <c r="G21" s="56">
        <f t="shared" si="0"/>
        <v>42696.48282672375</v>
      </c>
      <c r="H21" s="57">
        <f t="shared" si="1"/>
        <v>79544.34282672376</v>
      </c>
      <c r="K21" s="4"/>
      <c r="L21" s="4"/>
    </row>
    <row r="22" spans="1:12" ht="15.75">
      <c r="A22" s="12">
        <v>10</v>
      </c>
      <c r="B22" s="13" t="s">
        <v>10</v>
      </c>
      <c r="C22" s="14">
        <v>58780.18</v>
      </c>
      <c r="D22" s="56">
        <v>21.81</v>
      </c>
      <c r="E22" s="56">
        <v>5016.911759125599</v>
      </c>
      <c r="F22" s="56">
        <v>58843.81422805207</v>
      </c>
      <c r="G22" s="56">
        <f t="shared" si="0"/>
        <v>63882.53598717767</v>
      </c>
      <c r="H22" s="57">
        <f t="shared" si="1"/>
        <v>122662.71598717767</v>
      </c>
      <c r="K22" s="4"/>
      <c r="L22" s="4"/>
    </row>
    <row r="23" spans="1:12" ht="15.75">
      <c r="A23" s="12">
        <v>11</v>
      </c>
      <c r="B23" s="13" t="s">
        <v>11</v>
      </c>
      <c r="C23" s="17">
        <v>51973.58</v>
      </c>
      <c r="D23" s="74">
        <v>118.96</v>
      </c>
      <c r="E23" s="74">
        <v>4035.8872356595725</v>
      </c>
      <c r="F23" s="74">
        <v>42649.805800795766</v>
      </c>
      <c r="G23" s="56">
        <f t="shared" si="0"/>
        <v>46804.65303645534</v>
      </c>
      <c r="H23" s="57">
        <f t="shared" si="1"/>
        <v>98778.23303645535</v>
      </c>
      <c r="K23" s="4"/>
      <c r="L23" s="4"/>
    </row>
    <row r="24" spans="1:12" ht="15.75">
      <c r="A24" s="12">
        <v>12</v>
      </c>
      <c r="B24" s="13" t="s">
        <v>15</v>
      </c>
      <c r="C24" s="14">
        <v>26522.86</v>
      </c>
      <c r="D24" s="56">
        <v>0</v>
      </c>
      <c r="E24" s="56">
        <v>0</v>
      </c>
      <c r="F24" s="56">
        <v>46790.199970651505</v>
      </c>
      <c r="G24" s="56">
        <f t="shared" si="0"/>
        <v>46790.199970651505</v>
      </c>
      <c r="H24" s="57">
        <f t="shared" si="1"/>
        <v>73313.0599706515</v>
      </c>
      <c r="K24" s="4"/>
      <c r="L24" s="4"/>
    </row>
    <row r="25" spans="1:12" ht="15.75">
      <c r="A25" s="12">
        <v>13</v>
      </c>
      <c r="B25" s="13" t="s">
        <v>29</v>
      </c>
      <c r="C25" s="17">
        <v>46185.18</v>
      </c>
      <c r="D25" s="74">
        <v>3.95</v>
      </c>
      <c r="E25" s="74">
        <v>3941.6226867578343</v>
      </c>
      <c r="F25" s="74">
        <v>46228.126515315074</v>
      </c>
      <c r="G25" s="56">
        <f t="shared" si="0"/>
        <v>50173.69920207291</v>
      </c>
      <c r="H25" s="57">
        <f t="shared" si="1"/>
        <v>96358.87920207292</v>
      </c>
      <c r="J25" s="4"/>
      <c r="K25" s="4"/>
      <c r="L25" s="4"/>
    </row>
    <row r="26" spans="1:12" ht="15.75">
      <c r="A26" s="12">
        <v>14</v>
      </c>
      <c r="B26" s="13" t="s">
        <v>35</v>
      </c>
      <c r="C26" s="17">
        <v>46930.65</v>
      </c>
      <c r="D26" s="74">
        <v>57.9</v>
      </c>
      <c r="E26" s="74">
        <v>4007.120374960937</v>
      </c>
      <c r="F26" s="74">
        <v>47018.28242803699</v>
      </c>
      <c r="G26" s="56">
        <f t="shared" si="0"/>
        <v>51083.302802997925</v>
      </c>
      <c r="H26" s="57">
        <f t="shared" si="1"/>
        <v>98013.95280299793</v>
      </c>
      <c r="J26" s="4"/>
      <c r="K26" s="4"/>
      <c r="L26" s="4"/>
    </row>
    <row r="27" spans="1:12" ht="15.75">
      <c r="A27" s="12">
        <v>15</v>
      </c>
      <c r="B27" s="13" t="s">
        <v>36</v>
      </c>
      <c r="C27" s="17">
        <v>3082.99</v>
      </c>
      <c r="D27" s="74">
        <v>0</v>
      </c>
      <c r="E27" s="74">
        <v>0</v>
      </c>
      <c r="F27" s="74">
        <v>32564.03892383739</v>
      </c>
      <c r="G27" s="56">
        <f t="shared" si="0"/>
        <v>32564.03892383739</v>
      </c>
      <c r="H27" s="57">
        <f t="shared" si="1"/>
        <v>35647.02892383739</v>
      </c>
      <c r="J27" s="4"/>
      <c r="K27" s="4"/>
      <c r="L27" s="4"/>
    </row>
    <row r="28" spans="1:11" ht="31.5">
      <c r="A28" s="19"/>
      <c r="B28" s="20" t="s">
        <v>17</v>
      </c>
      <c r="C28" s="21">
        <f aca="true" t="shared" si="2" ref="C28:H28">SUM(C13:C27)</f>
        <v>756987.9199999999</v>
      </c>
      <c r="D28" s="21">
        <f t="shared" si="2"/>
        <v>5417.64</v>
      </c>
      <c r="E28" s="21">
        <f t="shared" si="2"/>
        <v>56195.56</v>
      </c>
      <c r="F28" s="21">
        <f t="shared" si="2"/>
        <v>749049.3969785378</v>
      </c>
      <c r="G28" s="21">
        <f t="shared" si="2"/>
        <v>810662.5969785377</v>
      </c>
      <c r="H28" s="21">
        <f t="shared" si="2"/>
        <v>1567650.516978538</v>
      </c>
      <c r="I28" s="4"/>
      <c r="J28" s="4"/>
      <c r="K28" s="4"/>
    </row>
    <row r="29" spans="1:11" ht="15.75">
      <c r="A29" s="23"/>
      <c r="B29" s="24"/>
      <c r="C29" s="25"/>
      <c r="D29" s="25"/>
      <c r="E29" s="25"/>
      <c r="F29" s="25"/>
      <c r="G29" s="25"/>
      <c r="K29" s="4"/>
    </row>
    <row r="30" spans="1:11" ht="16.5" thickBot="1">
      <c r="A30" s="90" t="s">
        <v>39</v>
      </c>
      <c r="B30" s="90"/>
      <c r="C30" s="25"/>
      <c r="D30" s="25"/>
      <c r="E30" s="25"/>
      <c r="F30" s="25"/>
      <c r="G30" s="25"/>
      <c r="K30" s="4"/>
    </row>
    <row r="31" spans="1:11" ht="15" customHeight="1">
      <c r="A31" s="28" t="s">
        <v>3</v>
      </c>
      <c r="B31" s="81" t="s">
        <v>4</v>
      </c>
      <c r="C31" s="87" t="s">
        <v>50</v>
      </c>
      <c r="D31" s="87" t="s">
        <v>51</v>
      </c>
      <c r="E31" s="87" t="s">
        <v>52</v>
      </c>
      <c r="F31" s="87" t="s">
        <v>44</v>
      </c>
      <c r="G31" s="87" t="s">
        <v>45</v>
      </c>
      <c r="H31" s="9"/>
      <c r="K31" s="4"/>
    </row>
    <row r="32" spans="1:11" ht="15">
      <c r="A32" s="23"/>
      <c r="B32" s="82"/>
      <c r="C32" s="88"/>
      <c r="D32" s="88"/>
      <c r="E32" s="88"/>
      <c r="F32" s="88"/>
      <c r="G32" s="88"/>
      <c r="H32" s="10" t="s">
        <v>43</v>
      </c>
      <c r="K32" s="4"/>
    </row>
    <row r="33" spans="1:11" ht="28.5" customHeight="1" thickBot="1">
      <c r="A33" s="23"/>
      <c r="B33" s="82"/>
      <c r="C33" s="89"/>
      <c r="D33" s="89"/>
      <c r="E33" s="89"/>
      <c r="F33" s="89"/>
      <c r="G33" s="89"/>
      <c r="H33" s="11"/>
      <c r="K33" s="4"/>
    </row>
    <row r="34" spans="1:11" ht="16.5" thickBot="1">
      <c r="A34" s="63">
        <v>1</v>
      </c>
      <c r="B34" s="64" t="s">
        <v>29</v>
      </c>
      <c r="C34" s="65">
        <v>5509.5</v>
      </c>
      <c r="D34" s="65">
        <v>0</v>
      </c>
      <c r="E34" s="65">
        <v>6200</v>
      </c>
      <c r="F34" s="65">
        <v>6200</v>
      </c>
      <c r="G34" s="65">
        <v>6200</v>
      </c>
      <c r="H34" s="66">
        <f>C34+G34</f>
        <v>11709.5</v>
      </c>
      <c r="K34" s="4"/>
    </row>
    <row r="35" spans="1:11" ht="15.75">
      <c r="A35" s="23"/>
      <c r="B35" s="24"/>
      <c r="C35" s="25"/>
      <c r="D35" s="25"/>
      <c r="E35" s="25"/>
      <c r="F35" s="25"/>
      <c r="G35" s="25"/>
      <c r="K35" s="4"/>
    </row>
    <row r="36" spans="1:11" ht="15.75">
      <c r="A36" s="23"/>
      <c r="B36" s="24"/>
      <c r="C36" s="25"/>
      <c r="D36" s="25"/>
      <c r="E36" s="25"/>
      <c r="F36" s="25"/>
      <c r="G36" s="25"/>
      <c r="K36" s="4"/>
    </row>
    <row r="37" spans="1:11" ht="17.25" customHeight="1">
      <c r="A37" s="5"/>
      <c r="B37" s="5"/>
      <c r="C37" s="5"/>
      <c r="D37" s="5"/>
      <c r="E37" s="5"/>
      <c r="F37" s="5"/>
      <c r="G37" s="5"/>
      <c r="K37" s="4"/>
    </row>
    <row r="38" spans="1:11" ht="15.75" thickBot="1">
      <c r="A38" s="7" t="s">
        <v>18</v>
      </c>
      <c r="B38" s="26"/>
      <c r="C38" s="27"/>
      <c r="D38" s="27"/>
      <c r="E38" s="27"/>
      <c r="F38" s="27"/>
      <c r="G38" s="27"/>
      <c r="K38" s="4"/>
    </row>
    <row r="39" spans="1:11" ht="15" customHeight="1">
      <c r="A39" s="28" t="s">
        <v>3</v>
      </c>
      <c r="B39" s="84" t="s">
        <v>19</v>
      </c>
      <c r="C39" s="87" t="s">
        <v>50</v>
      </c>
      <c r="D39" s="87" t="s">
        <v>51</v>
      </c>
      <c r="E39" s="87" t="s">
        <v>52</v>
      </c>
      <c r="F39" s="87" t="s">
        <v>44</v>
      </c>
      <c r="G39" s="87" t="s">
        <v>45</v>
      </c>
      <c r="H39" s="9"/>
      <c r="K39" s="4"/>
    </row>
    <row r="40" spans="1:11" ht="15">
      <c r="A40" s="29"/>
      <c r="B40" s="85"/>
      <c r="C40" s="88"/>
      <c r="D40" s="88"/>
      <c r="E40" s="88"/>
      <c r="F40" s="88"/>
      <c r="G40" s="88"/>
      <c r="H40" s="10" t="s">
        <v>34</v>
      </c>
      <c r="K40" s="4"/>
    </row>
    <row r="41" spans="1:11" ht="60" customHeight="1" thickBot="1">
      <c r="A41" s="73"/>
      <c r="B41" s="86"/>
      <c r="C41" s="89"/>
      <c r="D41" s="89"/>
      <c r="E41" s="89"/>
      <c r="F41" s="89"/>
      <c r="G41" s="89"/>
      <c r="H41" s="67"/>
      <c r="K41" s="4"/>
    </row>
    <row r="42" spans="1:17" ht="15.75">
      <c r="A42" s="71">
        <v>1</v>
      </c>
      <c r="B42" s="72" t="s">
        <v>20</v>
      </c>
      <c r="C42" s="31">
        <v>9016.32</v>
      </c>
      <c r="D42" s="31">
        <v>35.003564595261196</v>
      </c>
      <c r="E42" s="31">
        <v>1400.2184658840665</v>
      </c>
      <c r="F42" s="31">
        <v>9051.32356459526</v>
      </c>
      <c r="G42" s="31">
        <f aca="true" t="shared" si="3" ref="G42:G47">D42+E42+F42</f>
        <v>10486.545595074589</v>
      </c>
      <c r="H42" s="57">
        <f aca="true" t="shared" si="4" ref="H42:H47">C42+G42</f>
        <v>19502.86559507459</v>
      </c>
      <c r="K42" s="4"/>
      <c r="L42" s="4"/>
      <c r="Q42" s="4"/>
    </row>
    <row r="43" spans="1:17" ht="15.75">
      <c r="A43" s="22">
        <v>2</v>
      </c>
      <c r="B43" s="48" t="s">
        <v>21</v>
      </c>
      <c r="C43" s="31">
        <v>3522</v>
      </c>
      <c r="D43" s="31">
        <v>60.01315535046524</v>
      </c>
      <c r="E43" s="31">
        <v>554.1290099030562</v>
      </c>
      <c r="F43" s="31">
        <v>3582.0131553504652</v>
      </c>
      <c r="G43" s="31">
        <f t="shared" si="3"/>
        <v>4196.155320603986</v>
      </c>
      <c r="H43" s="57">
        <f t="shared" si="4"/>
        <v>7718.155320603986</v>
      </c>
      <c r="K43" s="4"/>
      <c r="L43" s="4"/>
      <c r="Q43" s="4"/>
    </row>
    <row r="44" spans="1:17" ht="15.75">
      <c r="A44" s="30">
        <v>3</v>
      </c>
      <c r="B44" s="48" t="s">
        <v>22</v>
      </c>
      <c r="C44" s="31">
        <v>1127.04</v>
      </c>
      <c r="D44" s="31">
        <v>0</v>
      </c>
      <c r="E44" s="31">
        <v>0</v>
      </c>
      <c r="F44" s="31">
        <v>2542.073852184201</v>
      </c>
      <c r="G44" s="31">
        <f t="shared" si="3"/>
        <v>2542.073852184201</v>
      </c>
      <c r="H44" s="57">
        <f t="shared" si="4"/>
        <v>3669.113852184201</v>
      </c>
      <c r="K44" s="4"/>
      <c r="L44" s="4"/>
      <c r="Q44" s="4"/>
    </row>
    <row r="45" spans="1:17" ht="15.75">
      <c r="A45" s="22">
        <v>4</v>
      </c>
      <c r="B45" s="48" t="s">
        <v>30</v>
      </c>
      <c r="C45" s="31">
        <v>19074.2</v>
      </c>
      <c r="D45" s="31">
        <v>239.4</v>
      </c>
      <c r="E45" s="31">
        <v>2987.7682873740696</v>
      </c>
      <c r="F45" s="31">
        <v>19313.598673321907</v>
      </c>
      <c r="G45" s="31">
        <f t="shared" si="3"/>
        <v>22540.766960695975</v>
      </c>
      <c r="H45" s="57">
        <f t="shared" si="4"/>
        <v>41614.96696069598</v>
      </c>
      <c r="K45" s="4"/>
      <c r="L45" s="4"/>
      <c r="Q45" s="4"/>
    </row>
    <row r="46" spans="1:17" ht="15.75">
      <c r="A46" s="30">
        <v>5</v>
      </c>
      <c r="B46" s="48" t="s">
        <v>37</v>
      </c>
      <c r="C46" s="31">
        <v>2888.04</v>
      </c>
      <c r="D46" s="31">
        <v>0</v>
      </c>
      <c r="E46" s="31">
        <v>0</v>
      </c>
      <c r="F46" s="31">
        <v>3267.7203881713276</v>
      </c>
      <c r="G46" s="31">
        <f t="shared" si="3"/>
        <v>3267.7203881713276</v>
      </c>
      <c r="H46" s="57">
        <f t="shared" si="4"/>
        <v>6155.760388171328</v>
      </c>
      <c r="K46" s="4"/>
      <c r="L46" s="4"/>
      <c r="Q46" s="4"/>
    </row>
    <row r="47" spans="1:17" ht="15.75">
      <c r="A47" s="22">
        <v>6</v>
      </c>
      <c r="B47" s="48" t="s">
        <v>38</v>
      </c>
      <c r="C47" s="31">
        <v>13141.12</v>
      </c>
      <c r="D47" s="31">
        <v>31.44</v>
      </c>
      <c r="E47" s="31">
        <v>2037.7647460951096</v>
      </c>
      <c r="F47" s="31">
        <v>13172.564506772678</v>
      </c>
      <c r="G47" s="31">
        <f t="shared" si="3"/>
        <v>15241.769252867787</v>
      </c>
      <c r="H47" s="57">
        <f t="shared" si="4"/>
        <v>28382.88925286779</v>
      </c>
      <c r="K47" s="4"/>
      <c r="L47" s="4"/>
      <c r="O47" t="s">
        <v>42</v>
      </c>
      <c r="Q47" s="4"/>
    </row>
    <row r="48" spans="1:11" ht="25.5">
      <c r="A48" s="22"/>
      <c r="B48" s="33" t="s">
        <v>23</v>
      </c>
      <c r="C48" s="34">
        <f aca="true" t="shared" si="5" ref="C48:H48">SUM(C42:C47)</f>
        <v>48768.72</v>
      </c>
      <c r="D48" s="34">
        <f t="shared" si="5"/>
        <v>365.8567199457264</v>
      </c>
      <c r="E48" s="34">
        <f t="shared" si="5"/>
        <v>6979.880509256302</v>
      </c>
      <c r="F48" s="34">
        <f t="shared" si="5"/>
        <v>50929.29414039584</v>
      </c>
      <c r="G48" s="34">
        <f t="shared" si="5"/>
        <v>58275.03136959786</v>
      </c>
      <c r="H48" s="34">
        <f t="shared" si="5"/>
        <v>107043.75136959789</v>
      </c>
      <c r="I48" s="4"/>
      <c r="J48" s="4"/>
      <c r="K48" s="4"/>
    </row>
    <row r="49" spans="1:17" ht="15.75">
      <c r="A49" s="22">
        <v>1</v>
      </c>
      <c r="B49" s="49" t="s">
        <v>28</v>
      </c>
      <c r="C49" s="36">
        <v>1620.12</v>
      </c>
      <c r="D49" s="36">
        <v>0</v>
      </c>
      <c r="E49" s="36">
        <v>0</v>
      </c>
      <c r="F49" s="36">
        <v>7106.251904969471</v>
      </c>
      <c r="G49" s="36">
        <f>D49+E49+F49</f>
        <v>7106.251904969471</v>
      </c>
      <c r="H49" s="15">
        <f>C49+G49</f>
        <v>8726.37190496947</v>
      </c>
      <c r="K49" s="4"/>
      <c r="L49" s="4"/>
      <c r="Q49" s="4"/>
    </row>
    <row r="50" spans="1:17" ht="15.75">
      <c r="A50" s="22">
        <v>2</v>
      </c>
      <c r="B50" s="49" t="s">
        <v>41</v>
      </c>
      <c r="C50" s="36">
        <v>60977.64</v>
      </c>
      <c r="D50" s="36">
        <v>879.49</v>
      </c>
      <c r="E50" s="36">
        <v>9330.817521593395</v>
      </c>
      <c r="F50" s="36">
        <v>58775.82876413774</v>
      </c>
      <c r="G50" s="36">
        <f aca="true" t="shared" si="6" ref="G50:G56">D50+E50+F50</f>
        <v>68986.13628573113</v>
      </c>
      <c r="H50" s="15">
        <f aca="true" t="shared" si="7" ref="H50:H56">C50+G50</f>
        <v>129963.77628573113</v>
      </c>
      <c r="K50" s="4"/>
      <c r="L50" s="4"/>
      <c r="Q50" s="4"/>
    </row>
    <row r="51" spans="1:17" ht="15.75">
      <c r="A51" s="22">
        <v>3</v>
      </c>
      <c r="B51" s="49" t="s">
        <v>40</v>
      </c>
      <c r="C51" s="35">
        <v>169725.31</v>
      </c>
      <c r="D51" s="35">
        <v>19.3</v>
      </c>
      <c r="E51" s="35">
        <v>22188.599987036963</v>
      </c>
      <c r="F51" s="35">
        <v>131759.4109981876</v>
      </c>
      <c r="G51" s="36">
        <f t="shared" si="6"/>
        <v>153967.31098522458</v>
      </c>
      <c r="H51" s="15">
        <f t="shared" si="7"/>
        <v>323692.6209852246</v>
      </c>
      <c r="J51" s="4"/>
      <c r="K51" s="4"/>
      <c r="L51" s="4"/>
      <c r="Q51" s="4"/>
    </row>
    <row r="52" spans="1:17" ht="15.75">
      <c r="A52" s="22">
        <v>4</v>
      </c>
      <c r="B52" s="49" t="s">
        <v>24</v>
      </c>
      <c r="C52" s="35">
        <v>8721.78</v>
      </c>
      <c r="D52" s="35">
        <v>0</v>
      </c>
      <c r="E52" s="35">
        <v>0</v>
      </c>
      <c r="F52" s="35">
        <v>36590.45696325744</v>
      </c>
      <c r="G52" s="36">
        <f t="shared" si="6"/>
        <v>36590.45696325744</v>
      </c>
      <c r="H52" s="15">
        <f t="shared" si="7"/>
        <v>45312.23696325744</v>
      </c>
      <c r="J52" s="4"/>
      <c r="K52" s="4"/>
      <c r="L52" s="4"/>
      <c r="Q52" s="4"/>
    </row>
    <row r="53" spans="1:17" ht="15.75">
      <c r="A53" s="22">
        <v>5</v>
      </c>
      <c r="B53" s="49" t="s">
        <v>33</v>
      </c>
      <c r="C53" s="36">
        <v>85916.98</v>
      </c>
      <c r="D53" s="36">
        <v>20.52</v>
      </c>
      <c r="E53" s="36">
        <v>13294.329536512889</v>
      </c>
      <c r="F53" s="36">
        <v>85937.50271202104</v>
      </c>
      <c r="G53" s="36">
        <f t="shared" si="6"/>
        <v>99252.35224853393</v>
      </c>
      <c r="H53" s="15">
        <f t="shared" si="7"/>
        <v>185169.33224853393</v>
      </c>
      <c r="J53" s="4"/>
      <c r="K53" s="4"/>
      <c r="L53" s="4"/>
      <c r="Q53" s="4"/>
    </row>
    <row r="54" spans="1:17" ht="18.75" customHeight="1">
      <c r="A54" s="22">
        <v>6</v>
      </c>
      <c r="B54" s="49" t="s">
        <v>25</v>
      </c>
      <c r="C54" s="36">
        <v>64347.72</v>
      </c>
      <c r="D54" s="36">
        <v>30.47</v>
      </c>
      <c r="E54" s="36">
        <v>8111.381493554261</v>
      </c>
      <c r="F54" s="36">
        <v>45550.52264431065</v>
      </c>
      <c r="G54" s="36">
        <f t="shared" si="6"/>
        <v>53692.374137864914</v>
      </c>
      <c r="H54" s="15">
        <f t="shared" si="7"/>
        <v>118040.09413786491</v>
      </c>
      <c r="K54" s="4"/>
      <c r="L54" s="4"/>
      <c r="Q54" s="4"/>
    </row>
    <row r="55" spans="1:17" ht="15.75">
      <c r="A55" s="22">
        <v>7</v>
      </c>
      <c r="B55" s="49" t="s">
        <v>32</v>
      </c>
      <c r="C55" s="36">
        <v>6848.55</v>
      </c>
      <c r="D55" s="36">
        <v>0</v>
      </c>
      <c r="E55" s="36">
        <v>0</v>
      </c>
      <c r="F55" s="36">
        <v>37514.847454960785</v>
      </c>
      <c r="G55" s="36">
        <f t="shared" si="6"/>
        <v>37514.847454960785</v>
      </c>
      <c r="H55" s="15">
        <f t="shared" si="7"/>
        <v>44363.39745496079</v>
      </c>
      <c r="K55" s="4"/>
      <c r="L55" s="4"/>
      <c r="Q55" s="4"/>
    </row>
    <row r="56" spans="1:17" ht="15.75">
      <c r="A56" s="22">
        <v>8</v>
      </c>
      <c r="B56" s="49" t="s">
        <v>35</v>
      </c>
      <c r="C56" s="36">
        <v>27938.05</v>
      </c>
      <c r="D56" s="36">
        <v>24.76</v>
      </c>
      <c r="E56" s="36">
        <v>5910.810952046201</v>
      </c>
      <c r="F56" s="36">
        <v>48454.78067970403</v>
      </c>
      <c r="G56" s="36">
        <f t="shared" si="6"/>
        <v>54390.351631750236</v>
      </c>
      <c r="H56" s="15">
        <f t="shared" si="7"/>
        <v>82328.40163175024</v>
      </c>
      <c r="K56" s="4"/>
      <c r="L56" s="4"/>
      <c r="Q56" s="4"/>
    </row>
    <row r="57" spans="1:11" ht="20.25" customHeight="1">
      <c r="A57" s="32"/>
      <c r="B57" s="37" t="s">
        <v>26</v>
      </c>
      <c r="C57" s="38">
        <f aca="true" t="shared" si="8" ref="C57:H57">SUM(C49:C56)</f>
        <v>426096.15</v>
      </c>
      <c r="D57" s="38">
        <f t="shared" si="8"/>
        <v>974.54</v>
      </c>
      <c r="E57" s="38">
        <f t="shared" si="8"/>
        <v>58835.93949074371</v>
      </c>
      <c r="F57" s="38">
        <f t="shared" si="8"/>
        <v>451689.60212154884</v>
      </c>
      <c r="G57" s="38">
        <f t="shared" si="8"/>
        <v>511500.0816122925</v>
      </c>
      <c r="H57" s="38">
        <f t="shared" si="8"/>
        <v>937596.2316122925</v>
      </c>
      <c r="I57" s="4"/>
      <c r="K57" s="4"/>
    </row>
    <row r="58" spans="1:11" ht="34.5" customHeight="1">
      <c r="A58" s="39"/>
      <c r="B58" s="40" t="s">
        <v>27</v>
      </c>
      <c r="C58" s="41">
        <f>C48+C57</f>
        <v>474864.87</v>
      </c>
      <c r="D58" s="41">
        <f>D48+D57</f>
        <v>1340.3967199457263</v>
      </c>
      <c r="E58" s="41">
        <f>E57+E48</f>
        <v>65815.82</v>
      </c>
      <c r="F58" s="41">
        <f>F48+F57</f>
        <v>502618.89626194467</v>
      </c>
      <c r="G58" s="41">
        <f>G57+G48</f>
        <v>569775.1129818903</v>
      </c>
      <c r="H58" s="41">
        <f>H48+H57</f>
        <v>1044639.9829818903</v>
      </c>
      <c r="I58" s="4"/>
      <c r="J58" s="4"/>
      <c r="K58" s="4"/>
    </row>
    <row r="59" spans="1:11" ht="63" customHeight="1">
      <c r="A59" s="42"/>
      <c r="B59" s="43" t="s">
        <v>31</v>
      </c>
      <c r="C59" s="44">
        <f>C28+C34+C48+C57</f>
        <v>1237362.29</v>
      </c>
      <c r="D59" s="44">
        <f>D58+D28</f>
        <v>6758.036719945727</v>
      </c>
      <c r="E59" s="44">
        <f>E58+E34+E28</f>
        <v>128211.38</v>
      </c>
      <c r="F59" s="44">
        <f>F28+F34+F48+F57</f>
        <v>1257868.2932404825</v>
      </c>
      <c r="G59" s="44">
        <f>G58+G34+G28</f>
        <v>1386637.709960428</v>
      </c>
      <c r="H59" s="44">
        <f>H28+H34+H48+H57</f>
        <v>2623999.999960428</v>
      </c>
      <c r="J59" s="4"/>
      <c r="K59" s="4"/>
    </row>
    <row r="60" spans="8:9" ht="12.75">
      <c r="H60" s="45"/>
      <c r="I60" s="4"/>
    </row>
    <row r="61" spans="2:8" ht="18">
      <c r="B61" s="51" t="s">
        <v>46</v>
      </c>
      <c r="C61" s="51"/>
      <c r="D61" s="51"/>
      <c r="E61" s="51"/>
      <c r="F61" s="51"/>
      <c r="G61" s="52" t="s">
        <v>47</v>
      </c>
      <c r="H61" s="51"/>
    </row>
    <row r="62" spans="1:8" ht="18">
      <c r="A62" s="46"/>
      <c r="B62" s="79" t="s">
        <v>48</v>
      </c>
      <c r="C62" s="51"/>
      <c r="D62" s="51"/>
      <c r="E62" s="51"/>
      <c r="F62" s="51"/>
      <c r="G62" s="51" t="s">
        <v>49</v>
      </c>
      <c r="H62" s="51"/>
    </row>
    <row r="63" spans="1:2" ht="14.25">
      <c r="A63" s="46"/>
      <c r="B63" s="46"/>
    </row>
    <row r="73" ht="12.75">
      <c r="H73" s="45"/>
    </row>
    <row r="74" ht="12.75">
      <c r="H74" s="4"/>
    </row>
    <row r="75" ht="12.75">
      <c r="H75" s="45"/>
    </row>
    <row r="76" spans="2:9" ht="14.25">
      <c r="B76" s="46"/>
      <c r="C76" s="47"/>
      <c r="D76" s="47"/>
      <c r="E76" s="47"/>
      <c r="F76" s="47"/>
      <c r="G76" s="47"/>
      <c r="H76" s="45"/>
      <c r="I76" s="4"/>
    </row>
    <row r="77" spans="2:9" ht="14.25">
      <c r="B77" s="46"/>
      <c r="C77" s="46"/>
      <c r="D77" s="46"/>
      <c r="E77" s="46"/>
      <c r="F77" s="46"/>
      <c r="G77" s="46"/>
      <c r="H77" s="45"/>
      <c r="I77" s="4"/>
    </row>
    <row r="78" spans="8:9" ht="12.75">
      <c r="H78" s="55"/>
      <c r="I78" s="53"/>
    </row>
    <row r="79" spans="8:9" ht="12.75">
      <c r="H79" s="55"/>
      <c r="I79" s="53"/>
    </row>
    <row r="80" spans="8:9" ht="12.75">
      <c r="H80" s="55"/>
      <c r="I80" s="53"/>
    </row>
    <row r="81" spans="8:9" ht="12.75">
      <c r="H81" s="55"/>
      <c r="I81" s="53"/>
    </row>
    <row r="82" spans="8:9" ht="12.75">
      <c r="H82" s="55"/>
      <c r="I82" s="53"/>
    </row>
    <row r="83" spans="8:9" ht="12.75">
      <c r="H83" s="55"/>
      <c r="I83" s="53"/>
    </row>
    <row r="84" spans="8:9" ht="12.75">
      <c r="H84" s="55"/>
      <c r="I84" s="53"/>
    </row>
    <row r="85" spans="8:9" ht="12.75">
      <c r="H85" s="55"/>
      <c r="I85" s="53"/>
    </row>
    <row r="86" spans="8:9" ht="12.75">
      <c r="H86" s="55"/>
      <c r="I86" s="53"/>
    </row>
    <row r="87" spans="8:9" ht="12.75">
      <c r="H87" s="55"/>
      <c r="I87" s="53"/>
    </row>
    <row r="88" spans="8:9" ht="12.75">
      <c r="H88" s="4"/>
      <c r="I88" s="4"/>
    </row>
    <row r="89" spans="8:9" ht="12.75">
      <c r="H89" s="4"/>
      <c r="I89" s="4"/>
    </row>
    <row r="90" spans="8:9" ht="12.75">
      <c r="H90" s="4"/>
      <c r="I90" s="4"/>
    </row>
    <row r="91" spans="2:9" ht="12.75">
      <c r="B91" s="2"/>
      <c r="C91" s="2"/>
      <c r="D91" s="2"/>
      <c r="E91" s="2"/>
      <c r="F91" s="2"/>
      <c r="G91" s="2"/>
      <c r="H91" s="45"/>
      <c r="I91" s="4"/>
    </row>
    <row r="92" spans="2:9" ht="12.75">
      <c r="B92" s="2"/>
      <c r="C92" s="2"/>
      <c r="D92" s="2"/>
      <c r="E92" s="2"/>
      <c r="F92" s="2"/>
      <c r="G92" s="2"/>
      <c r="H92" s="45"/>
      <c r="I92" s="4"/>
    </row>
    <row r="93" spans="2:9" ht="12.75">
      <c r="B93" s="2"/>
      <c r="C93" s="2"/>
      <c r="D93" s="2"/>
      <c r="E93" s="2"/>
      <c r="F93" s="2"/>
      <c r="G93" s="2"/>
      <c r="H93" s="45"/>
      <c r="I93" s="4"/>
    </row>
    <row r="94" spans="2:9" ht="12.75">
      <c r="B94" s="2"/>
      <c r="C94" s="2"/>
      <c r="D94" s="2"/>
      <c r="E94" s="2"/>
      <c r="F94" s="2"/>
      <c r="G94" s="2"/>
      <c r="H94" s="45"/>
      <c r="I94" s="4"/>
    </row>
    <row r="95" spans="2:9" ht="12.75">
      <c r="B95" s="2"/>
      <c r="C95" s="2"/>
      <c r="D95" s="2"/>
      <c r="E95" s="2"/>
      <c r="F95" s="2"/>
      <c r="G95" s="2"/>
      <c r="H95" s="45"/>
      <c r="I95" s="4"/>
    </row>
    <row r="96" spans="2:9" ht="12.75">
      <c r="B96" s="2"/>
      <c r="C96" s="2"/>
      <c r="D96" s="2"/>
      <c r="E96" s="2"/>
      <c r="F96" s="2"/>
      <c r="G96" s="2"/>
      <c r="H96" s="45"/>
      <c r="I96" s="4"/>
    </row>
    <row r="97" spans="2:9" ht="12.75">
      <c r="B97" s="2"/>
      <c r="C97" s="2"/>
      <c r="D97" s="2"/>
      <c r="E97" s="2"/>
      <c r="F97" s="2"/>
      <c r="G97" s="2"/>
      <c r="H97" s="45"/>
      <c r="I97" s="4"/>
    </row>
    <row r="98" spans="2:9" ht="12.75">
      <c r="B98" s="2"/>
      <c r="C98" s="2"/>
      <c r="D98" s="2"/>
      <c r="E98" s="2"/>
      <c r="F98" s="2"/>
      <c r="G98" s="2"/>
      <c r="H98" s="45"/>
      <c r="I98" s="4"/>
    </row>
    <row r="99" spans="2:9" ht="12.75">
      <c r="B99" s="2"/>
      <c r="C99" s="2"/>
      <c r="D99" s="2"/>
      <c r="E99" s="2"/>
      <c r="F99" s="2"/>
      <c r="G99" s="2"/>
      <c r="H99" s="45"/>
      <c r="I99" s="4"/>
    </row>
    <row r="100" spans="2:9" ht="12.75">
      <c r="B100" s="2"/>
      <c r="C100" s="2"/>
      <c r="D100" s="2"/>
      <c r="E100" s="2"/>
      <c r="F100" s="2"/>
      <c r="G100" s="2"/>
      <c r="H100" s="45"/>
      <c r="I100" s="4"/>
    </row>
    <row r="101" spans="2:9" ht="12.75">
      <c r="B101" s="2"/>
      <c r="C101" s="2"/>
      <c r="D101" s="2"/>
      <c r="E101" s="2"/>
      <c r="F101" s="2"/>
      <c r="G101" s="2"/>
      <c r="H101" s="45"/>
      <c r="I101" s="4"/>
    </row>
    <row r="102" spans="2:9" ht="12.75">
      <c r="B102" s="2"/>
      <c r="C102" s="2"/>
      <c r="D102" s="2"/>
      <c r="E102" s="2"/>
      <c r="F102" s="2"/>
      <c r="G102" s="2"/>
      <c r="H102" s="45"/>
      <c r="I102" s="4"/>
    </row>
    <row r="103" spans="2:9" ht="12.75">
      <c r="B103" s="2"/>
      <c r="C103" s="2"/>
      <c r="D103" s="2"/>
      <c r="E103" s="2"/>
      <c r="F103" s="2"/>
      <c r="G103" s="2"/>
      <c r="H103" s="45"/>
      <c r="I103" s="4"/>
    </row>
    <row r="104" spans="2:9" ht="18">
      <c r="B104" s="2"/>
      <c r="C104" s="2"/>
      <c r="D104" s="2"/>
      <c r="E104" s="2"/>
      <c r="F104" s="2"/>
      <c r="G104" s="2"/>
      <c r="H104" s="54"/>
      <c r="I104" s="4"/>
    </row>
    <row r="105" spans="2:9" ht="12.75">
      <c r="B105" s="2"/>
      <c r="C105" s="2"/>
      <c r="D105" s="2"/>
      <c r="E105" s="2"/>
      <c r="F105" s="2"/>
      <c r="G105" s="2"/>
      <c r="H105" s="45"/>
      <c r="I105" s="4"/>
    </row>
    <row r="106" spans="8:9" ht="12.75">
      <c r="H106" s="50"/>
      <c r="I106" s="45"/>
    </row>
    <row r="107" spans="8:9" ht="12.75">
      <c r="H107" s="50"/>
      <c r="I107" s="50"/>
    </row>
    <row r="108" spans="8:9" ht="12.75">
      <c r="H108" s="4"/>
      <c r="I108" s="50"/>
    </row>
    <row r="109" ht="12.75">
      <c r="I109" s="4"/>
    </row>
    <row r="110" spans="8:9" ht="12.75">
      <c r="H110" s="4"/>
      <c r="I110" s="4"/>
    </row>
    <row r="111" spans="8:9" ht="12.75">
      <c r="H111" s="4"/>
      <c r="I111" s="4"/>
    </row>
    <row r="112" spans="8:9" ht="12.75">
      <c r="H112" s="4"/>
      <c r="I112" s="4"/>
    </row>
    <row r="113" spans="8:9" ht="12.75">
      <c r="H113" s="4"/>
      <c r="I113" s="4"/>
    </row>
    <row r="114" spans="8:9" ht="12.75">
      <c r="H114" s="4"/>
      <c r="I114" s="4"/>
    </row>
    <row r="115" spans="8:9" ht="12.75">
      <c r="H115" s="4"/>
      <c r="I115" s="4"/>
    </row>
    <row r="116" spans="8:9" ht="12.75">
      <c r="H116" s="4"/>
      <c r="I116" s="4"/>
    </row>
    <row r="117" spans="8:9" ht="12.75">
      <c r="H117" s="4"/>
      <c r="I117" s="4"/>
    </row>
    <row r="118" spans="8:9" ht="12.75">
      <c r="H118" s="4"/>
      <c r="I118" s="4"/>
    </row>
    <row r="119" spans="8:9" ht="12.75">
      <c r="H119" s="4"/>
      <c r="I119" s="4"/>
    </row>
    <row r="120" ht="18">
      <c r="H120" s="52"/>
    </row>
    <row r="121" spans="8:9" ht="18">
      <c r="H121" s="51"/>
      <c r="I121" s="52"/>
    </row>
    <row r="122" ht="12.75">
      <c r="H122" s="4"/>
    </row>
    <row r="125" ht="18">
      <c r="H125" s="54"/>
    </row>
    <row r="126" ht="12.75">
      <c r="H126" s="4"/>
    </row>
    <row r="127" ht="12.75">
      <c r="H127" s="4"/>
    </row>
    <row r="131" ht="12.75">
      <c r="H131" s="4"/>
    </row>
    <row r="134" ht="12.75">
      <c r="H134" s="4"/>
    </row>
  </sheetData>
  <mergeCells count="20">
    <mergeCell ref="A6:M6"/>
    <mergeCell ref="B10:B12"/>
    <mergeCell ref="B39:B41"/>
    <mergeCell ref="C39:C41"/>
    <mergeCell ref="C10:C12"/>
    <mergeCell ref="A30:B30"/>
    <mergeCell ref="B31:B33"/>
    <mergeCell ref="C31:C33"/>
    <mergeCell ref="F10:F12"/>
    <mergeCell ref="D10:D12"/>
    <mergeCell ref="E10:E12"/>
    <mergeCell ref="G10:G12"/>
    <mergeCell ref="F39:F41"/>
    <mergeCell ref="D39:D41"/>
    <mergeCell ref="E39:E41"/>
    <mergeCell ref="G39:G41"/>
    <mergeCell ref="D31:D33"/>
    <mergeCell ref="E31:E33"/>
    <mergeCell ref="G31:G33"/>
    <mergeCell ref="F31:F33"/>
  </mergeCells>
  <printOptions/>
  <pageMargins left="0.66" right="0.17" top="1" bottom="1" header="0.5" footer="0.5"/>
  <pageSetup horizontalDpi="600" verticalDpi="600" orientation="landscape" paperSize="9" scale="5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marian.co2024</cp:lastModifiedBy>
  <cp:lastPrinted>2024-02-19T09:30:34Z</cp:lastPrinted>
  <dcterms:created xsi:type="dcterms:W3CDTF">2019-01-03T10:06:50Z</dcterms:created>
  <dcterms:modified xsi:type="dcterms:W3CDTF">2024-02-19T11:52:09Z</dcterms:modified>
  <cp:category/>
  <cp:version/>
  <cp:contentType/>
  <cp:contentStatus/>
</cp:coreProperties>
</file>