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APRILIE 2024" sheetId="1" r:id="rId1"/>
  </sheets>
  <calcPr calcId="124519"/>
</workbook>
</file>

<file path=xl/calcChain.xml><?xml version="1.0" encoding="utf-8"?>
<calcChain xmlns="http://schemas.openxmlformats.org/spreadsheetml/2006/main">
  <c r="G57" i="1"/>
  <c r="E57"/>
  <c r="D57"/>
  <c r="C57"/>
  <c r="F56"/>
  <c r="H56" s="1"/>
  <c r="F55"/>
  <c r="H55" s="1"/>
  <c r="F54"/>
  <c r="H54" s="1"/>
  <c r="F53"/>
  <c r="H53" s="1"/>
  <c r="F52"/>
  <c r="H52" s="1"/>
  <c r="F51"/>
  <c r="H51" s="1"/>
  <c r="F50"/>
  <c r="H50" s="1"/>
  <c r="F49"/>
  <c r="H49" s="1"/>
  <c r="G48"/>
  <c r="G58" s="1"/>
  <c r="E48"/>
  <c r="E58" s="1"/>
  <c r="D48"/>
  <c r="D58" s="1"/>
  <c r="C48"/>
  <c r="C58" s="1"/>
  <c r="F47"/>
  <c r="H47" s="1"/>
  <c r="F46"/>
  <c r="H46" s="1"/>
  <c r="F45"/>
  <c r="H45" s="1"/>
  <c r="F44"/>
  <c r="H44" s="1"/>
  <c r="F43"/>
  <c r="H43" s="1"/>
  <c r="F42"/>
  <c r="F48" s="1"/>
  <c r="F34"/>
  <c r="H34" s="1"/>
  <c r="G28"/>
  <c r="G59" s="1"/>
  <c r="E28"/>
  <c r="E59" s="1"/>
  <c r="D28"/>
  <c r="D59" s="1"/>
  <c r="C28"/>
  <c r="C59" s="1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F13"/>
  <c r="F28" s="1"/>
  <c r="F59" l="1"/>
  <c r="H57"/>
  <c r="H42"/>
  <c r="H48" s="1"/>
  <c r="F57"/>
  <c r="F58" s="1"/>
  <c r="H13"/>
  <c r="H28" s="1"/>
  <c r="H59" s="1"/>
  <c r="H58" l="1"/>
</calcChain>
</file>

<file path=xl/sharedStrings.xml><?xml version="1.0" encoding="utf-8"?>
<sst xmlns="http://schemas.openxmlformats.org/spreadsheetml/2006/main" count="67" uniqueCount="51">
  <si>
    <t>CAS VASLUI</t>
  </si>
  <si>
    <t xml:space="preserve">                     SITUATIA VALORILOR DE CONTRACT   PENTRU SERVICII MEDICALE PARACLINICE</t>
  </si>
  <si>
    <t>ANALIZE MEDICALE DE LABORATOR</t>
  </si>
  <si>
    <t>Nr.crt.</t>
  </si>
  <si>
    <t>Ambulatoriul</t>
  </si>
  <si>
    <t>IANUARIE 2024 FACTURAT</t>
  </si>
  <si>
    <t>FEBRUARIE 2024 FACTURAT</t>
  </si>
  <si>
    <t>MARTIE CONTRACTAT 2024</t>
  </si>
  <si>
    <t>TRIMESTRUL I 2024</t>
  </si>
  <si>
    <t>APRILIE 2024</t>
  </si>
  <si>
    <t>AN 2024</t>
  </si>
  <si>
    <t>SC BIOANALIZA SRL VASLUI</t>
  </si>
  <si>
    <t>SC KATIMED SRL VASLUI</t>
  </si>
  <si>
    <t>SC TELKAPHARM VASLUI</t>
  </si>
  <si>
    <t>SC AUDIOSAN VASLUI</t>
  </si>
  <si>
    <t>SC BEATRICE VASLUI</t>
  </si>
  <si>
    <t>SC DORIMED SRL BIRLAD</t>
  </si>
  <si>
    <t>SOCIETATEA CIVILA BIRLAD</t>
  </si>
  <si>
    <t>SC AXA OPTIC BARLAD</t>
  </si>
  <si>
    <t>SC EUROSAN SRL HUSI</t>
  </si>
  <si>
    <t>SC BIOLOG TEST SRL HUSI</t>
  </si>
  <si>
    <t>SC MEDICAL COMPANY NEGRESTI</t>
  </si>
  <si>
    <t>AMB. SPITAL MUN. "ELENA BELDIMAN" BD'</t>
  </si>
  <si>
    <t>AMB. SPITAL JUDETEAN VASLUI</t>
  </si>
  <si>
    <t>SC TONIC MEDICAL CENTER SRL BARLAD</t>
  </si>
  <si>
    <t>AMB. SPITAL MUN. "D. CASTROIAN" HS</t>
  </si>
  <si>
    <t>TOTAL LABORATOARE ANALIZE MEDICALE</t>
  </si>
  <si>
    <t>ANATOMIE PATOLOGICA</t>
  </si>
  <si>
    <t xml:space="preserve">RADIOLOGIE SI IMAGISTICA MEDICALA </t>
  </si>
  <si>
    <t>AMBULATORIU</t>
  </si>
  <si>
    <t>AN 2023</t>
  </si>
  <si>
    <t>SOCIETATEA CIVILA BARLAD -ecografii</t>
  </si>
  <si>
    <t>SC FIZIOMED BARLAD-ecografii</t>
  </si>
  <si>
    <t>CMI PLAIER - HUSI med.fam ecografie generala</t>
  </si>
  <si>
    <t>SPITALUL JUDETEAN VASLUI - ecografii</t>
  </si>
  <si>
    <t>CMI CAZACU TATIANA</t>
  </si>
  <si>
    <t>SC DR. CATALIN ZODIERU SRL BARLAD</t>
  </si>
  <si>
    <t xml:space="preserve"> </t>
  </si>
  <si>
    <t>TOTAL ACTE ADITIONALE CLINIC     +MED FAM</t>
  </si>
  <si>
    <t xml:space="preserve">SOCIETATEA CIVILA BARLAD </t>
  </si>
  <si>
    <t>S.C. AXA DESIGN S.R.L BARLAD  RMN</t>
  </si>
  <si>
    <t>AUDIOSAN SRL VASLUI  RMN + ECO+CT</t>
  </si>
  <si>
    <t>SPITAL HUSI radiologie, eco</t>
  </si>
  <si>
    <t>SPITAL VASLUI radiologie, eco, CT, RMN</t>
  </si>
  <si>
    <t>S.C. TELKAPHARM S.R.L. VASLUI RMN , eco</t>
  </si>
  <si>
    <t>SPITAL BARLAD radiologie, eco , CT</t>
  </si>
  <si>
    <t>TOTAL CONTRACTE PARACLINIC</t>
  </si>
  <si>
    <t>TOTAL RADIOLOGIE IMAGISTICA  MEDICALA FURNIZORI DIN JUD.VASLUI</t>
  </si>
  <si>
    <t>TOTAL PARACLINIC 2022  ( ANALIZE MED+ANAT.PATOLOGICA+RAD.IMAGISTICA MED)</t>
  </si>
  <si>
    <t>Director ex.DRC</t>
  </si>
  <si>
    <t>Ec. Cosma Marian</t>
  </si>
</sst>
</file>

<file path=xl/styles.xml><?xml version="1.0" encoding="utf-8"?>
<styleSheet xmlns="http://schemas.openxmlformats.org/spreadsheetml/2006/main">
  <numFmts count="1">
    <numFmt numFmtId="164" formatCode="[$-418]mmmm\-yy;@"/>
  </numFmts>
  <fonts count="19">
    <font>
      <sz val="10"/>
      <name val="Arial"/>
      <charset val="238"/>
    </font>
    <font>
      <sz val="10"/>
      <name val="Arial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2" fillId="0" borderId="0" xfId="1" applyFont="1" applyBorder="1" applyAlignment="1"/>
    <xf numFmtId="0" fontId="4" fillId="0" borderId="0" xfId="0" applyFont="1"/>
    <xf numFmtId="0" fontId="2" fillId="0" borderId="0" xfId="0" applyFont="1"/>
    <xf numFmtId="0" fontId="2" fillId="0" borderId="0" xfId="1" applyFont="1" applyAlignment="1">
      <alignment horizontal="left"/>
    </xf>
    <xf numFmtId="0" fontId="1" fillId="0" borderId="0" xfId="1" applyFont="1"/>
    <xf numFmtId="0" fontId="5" fillId="0" borderId="0" xfId="1" applyFont="1" applyAlignment="1">
      <alignment horizontal="center" vertical="center" wrapText="1"/>
    </xf>
    <xf numFmtId="17" fontId="2" fillId="0" borderId="0" xfId="1" applyNumberFormat="1" applyFont="1" applyAlignment="1"/>
    <xf numFmtId="0" fontId="3" fillId="0" borderId="0" xfId="1" applyFont="1"/>
    <xf numFmtId="0" fontId="6" fillId="2" borderId="0" xfId="1" applyFont="1" applyFill="1"/>
    <xf numFmtId="0" fontId="1" fillId="2" borderId="0" xfId="1" applyFont="1" applyFill="1"/>
    <xf numFmtId="0" fontId="6" fillId="0" borderId="1" xfId="1" applyFont="1" applyBorder="1" applyAlignment="1">
      <alignment horizontal="center"/>
    </xf>
    <xf numFmtId="0" fontId="7" fillId="3" borderId="1" xfId="1" applyFont="1" applyFill="1" applyBorder="1" applyAlignment="1" applyProtection="1">
      <alignment horizontal="center" vertical="center"/>
    </xf>
    <xf numFmtId="49" fontId="6" fillId="4" borderId="1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/>
    </xf>
    <xf numFmtId="9" fontId="8" fillId="0" borderId="0" xfId="0" applyNumberFormat="1" applyFont="1"/>
    <xf numFmtId="0" fontId="9" fillId="0" borderId="2" xfId="1" applyFont="1" applyBorder="1" applyAlignment="1">
      <alignment horizontal="center"/>
    </xf>
    <xf numFmtId="0" fontId="7" fillId="3" borderId="2" xfId="1" applyFont="1" applyFill="1" applyBorder="1" applyAlignment="1" applyProtection="1">
      <alignment horizontal="center" vertical="center"/>
    </xf>
    <xf numFmtId="49" fontId="6" fillId="4" borderId="2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horizontal="center"/>
    </xf>
    <xf numFmtId="0" fontId="9" fillId="0" borderId="3" xfId="1" applyFont="1" applyBorder="1"/>
    <xf numFmtId="0" fontId="7" fillId="3" borderId="3" xfId="1" applyFont="1" applyFill="1" applyBorder="1" applyAlignment="1" applyProtection="1">
      <alignment horizontal="center" vertical="center"/>
    </xf>
    <xf numFmtId="49" fontId="6" fillId="4" borderId="3" xfId="1" applyNumberFormat="1" applyFont="1" applyFill="1" applyBorder="1" applyAlignment="1">
      <alignment horizontal="center" vertical="center" wrapText="1"/>
    </xf>
    <xf numFmtId="0" fontId="6" fillId="5" borderId="4" xfId="1" applyNumberFormat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5" xfId="0" applyFont="1" applyFill="1" applyBorder="1"/>
    <xf numFmtId="4" fontId="11" fillId="0" borderId="5" xfId="1" applyNumberFormat="1" applyFont="1" applyBorder="1" applyAlignment="1">
      <alignment horizontal="right" vertical="center" wrapText="1"/>
    </xf>
    <xf numFmtId="4" fontId="11" fillId="5" borderId="5" xfId="1" applyNumberFormat="1" applyFont="1" applyFill="1" applyBorder="1"/>
    <xf numFmtId="9" fontId="0" fillId="0" borderId="0" xfId="0" applyNumberFormat="1"/>
    <xf numFmtId="4" fontId="0" fillId="0" borderId="0" xfId="0" applyNumberFormat="1"/>
    <xf numFmtId="0" fontId="10" fillId="0" borderId="6" xfId="1" applyFont="1" applyBorder="1" applyAlignment="1">
      <alignment horizontal="center"/>
    </xf>
    <xf numFmtId="0" fontId="10" fillId="0" borderId="6" xfId="0" applyFont="1" applyFill="1" applyBorder="1" applyAlignment="1">
      <alignment wrapText="1"/>
    </xf>
    <xf numFmtId="4" fontId="11" fillId="0" borderId="6" xfId="1" applyNumberFormat="1" applyFont="1" applyBorder="1" applyAlignment="1">
      <alignment horizontal="right" vertical="center" wrapText="1"/>
    </xf>
    <xf numFmtId="0" fontId="0" fillId="6" borderId="0" xfId="0" applyFill="1"/>
    <xf numFmtId="0" fontId="10" fillId="0" borderId="6" xfId="0" applyFont="1" applyFill="1" applyBorder="1"/>
    <xf numFmtId="4" fontId="11" fillId="0" borderId="6" xfId="1" applyNumberFormat="1" applyFont="1" applyBorder="1" applyAlignment="1" applyProtection="1">
      <alignment horizontal="right" vertical="center"/>
    </xf>
    <xf numFmtId="4" fontId="11" fillId="0" borderId="5" xfId="1" applyNumberFormat="1" applyFont="1" applyBorder="1" applyAlignment="1" applyProtection="1">
      <alignment horizontal="right" vertical="center"/>
    </xf>
    <xf numFmtId="0" fontId="1" fillId="2" borderId="7" xfId="1" applyFont="1" applyFill="1" applyBorder="1"/>
    <xf numFmtId="0" fontId="11" fillId="2" borderId="2" xfId="1" applyFont="1" applyFill="1" applyBorder="1" applyAlignment="1" applyProtection="1">
      <alignment horizontal="center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0" fontId="1" fillId="0" borderId="0" xfId="1" applyFont="1" applyFill="1" applyBorder="1"/>
    <xf numFmtId="0" fontId="11" fillId="0" borderId="0" xfId="1" applyFont="1" applyFill="1" applyBorder="1" applyAlignment="1" applyProtection="1">
      <alignment horizontal="center" vertical="center"/>
    </xf>
    <xf numFmtId="4" fontId="5" fillId="0" borderId="0" xfId="1" applyNumberFormat="1" applyFont="1" applyFill="1" applyBorder="1" applyAlignment="1">
      <alignment horizontal="right" vertical="center" wrapText="1"/>
    </xf>
    <xf numFmtId="0" fontId="10" fillId="2" borderId="0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center"/>
    </xf>
    <xf numFmtId="0" fontId="6" fillId="5" borderId="9" xfId="1" applyNumberFormat="1" applyFont="1" applyFill="1" applyBorder="1" applyAlignment="1">
      <alignment horizontal="center"/>
    </xf>
    <xf numFmtId="0" fontId="1" fillId="0" borderId="10" xfId="1" applyFont="1" applyFill="1" applyBorder="1"/>
    <xf numFmtId="0" fontId="10" fillId="0" borderId="11" xfId="0" applyFont="1" applyFill="1" applyBorder="1"/>
    <xf numFmtId="4" fontId="5" fillId="0" borderId="12" xfId="1" applyNumberFormat="1" applyFont="1" applyFill="1" applyBorder="1" applyAlignment="1">
      <alignment horizontal="right" vertical="center" wrapText="1"/>
    </xf>
    <xf numFmtId="4" fontId="5" fillId="5" borderId="12" xfId="0" applyNumberFormat="1" applyFont="1" applyFill="1" applyBorder="1"/>
    <xf numFmtId="4" fontId="1" fillId="2" borderId="0" xfId="1" applyNumberFormat="1" applyFont="1" applyFill="1"/>
    <xf numFmtId="10" fontId="1" fillId="0" borderId="0" xfId="1" applyNumberFormat="1" applyFont="1" applyFill="1"/>
    <xf numFmtId="0" fontId="10" fillId="4" borderId="13" xfId="1" applyFont="1" applyFill="1" applyBorder="1" applyAlignment="1">
      <alignment horizontal="center" vertical="center"/>
    </xf>
    <xf numFmtId="0" fontId="1" fillId="0" borderId="7" xfId="1" applyFont="1" applyFill="1" applyBorder="1"/>
    <xf numFmtId="0" fontId="10" fillId="4" borderId="14" xfId="1" applyFont="1" applyFill="1" applyBorder="1" applyAlignment="1">
      <alignment horizontal="center" vertical="center"/>
    </xf>
    <xf numFmtId="0" fontId="1" fillId="0" borderId="15" xfId="1" applyFont="1" applyFill="1" applyBorder="1"/>
    <xf numFmtId="0" fontId="10" fillId="4" borderId="16" xfId="1" applyFont="1" applyFill="1" applyBorder="1" applyAlignment="1">
      <alignment horizontal="center" vertical="center"/>
    </xf>
    <xf numFmtId="0" fontId="1" fillId="0" borderId="5" xfId="1" applyFont="1" applyFill="1" applyBorder="1"/>
    <xf numFmtId="0" fontId="12" fillId="6" borderId="5" xfId="1" applyFont="1" applyFill="1" applyBorder="1"/>
    <xf numFmtId="4" fontId="13" fillId="0" borderId="5" xfId="1" applyNumberFormat="1" applyFont="1" applyBorder="1" applyAlignment="1" applyProtection="1">
      <alignment horizontal="right" vertical="center"/>
    </xf>
    <xf numFmtId="0" fontId="1" fillId="0" borderId="6" xfId="1" applyFont="1" applyBorder="1"/>
    <xf numFmtId="0" fontId="1" fillId="6" borderId="6" xfId="1" applyFont="1" applyFill="1" applyBorder="1"/>
    <xf numFmtId="0" fontId="1" fillId="0" borderId="6" xfId="1" applyFont="1" applyFill="1" applyBorder="1"/>
    <xf numFmtId="0" fontId="10" fillId="4" borderId="6" xfId="1" applyFont="1" applyFill="1" applyBorder="1" applyAlignment="1">
      <alignment horizontal="center" vertical="center" wrapText="1"/>
    </xf>
    <xf numFmtId="4" fontId="11" fillId="4" borderId="6" xfId="1" applyNumberFormat="1" applyFont="1" applyFill="1" applyBorder="1"/>
    <xf numFmtId="0" fontId="12" fillId="6" borderId="6" xfId="1" applyFont="1" applyFill="1" applyBorder="1" applyAlignment="1">
      <alignment wrapText="1"/>
    </xf>
    <xf numFmtId="4" fontId="13" fillId="0" borderId="6" xfId="1" applyNumberFormat="1" applyFont="1" applyBorder="1" applyAlignment="1">
      <alignment vertical="center" wrapText="1"/>
    </xf>
    <xf numFmtId="4" fontId="11" fillId="5" borderId="6" xfId="1" applyNumberFormat="1" applyFont="1" applyFill="1" applyBorder="1"/>
    <xf numFmtId="4" fontId="13" fillId="0" borderId="6" xfId="1" applyNumberFormat="1" applyFont="1" applyBorder="1" applyAlignment="1" applyProtection="1">
      <alignment vertical="center"/>
    </xf>
    <xf numFmtId="0" fontId="1" fillId="7" borderId="6" xfId="1" applyFont="1" applyFill="1" applyBorder="1"/>
    <xf numFmtId="0" fontId="10" fillId="4" borderId="6" xfId="1" applyFont="1" applyFill="1" applyBorder="1"/>
    <xf numFmtId="4" fontId="11" fillId="4" borderId="6" xfId="1" applyNumberFormat="1" applyFont="1" applyFill="1" applyBorder="1" applyAlignment="1">
      <alignment wrapText="1"/>
    </xf>
    <xf numFmtId="0" fontId="1" fillId="3" borderId="6" xfId="1" applyFont="1" applyFill="1" applyBorder="1"/>
    <xf numFmtId="0" fontId="14" fillId="2" borderId="6" xfId="1" applyFont="1" applyFill="1" applyBorder="1" applyAlignment="1" applyProtection="1">
      <alignment horizontal="center" vertical="center" wrapText="1"/>
    </xf>
    <xf numFmtId="4" fontId="11" fillId="2" borderId="6" xfId="1" applyNumberFormat="1" applyFont="1" applyFill="1" applyBorder="1" applyAlignment="1" applyProtection="1">
      <alignment horizontal="right" vertical="center" wrapText="1"/>
    </xf>
    <xf numFmtId="0" fontId="6" fillId="5" borderId="6" xfId="0" applyFont="1" applyFill="1" applyBorder="1"/>
    <xf numFmtId="0" fontId="6" fillId="5" borderId="6" xfId="0" applyFont="1" applyFill="1" applyBorder="1" applyAlignment="1">
      <alignment horizontal="center" vertical="center" wrapText="1"/>
    </xf>
    <xf numFmtId="4" fontId="6" fillId="5" borderId="6" xfId="0" applyNumberFormat="1" applyFont="1" applyFill="1" applyBorder="1"/>
    <xf numFmtId="4" fontId="3" fillId="0" borderId="0" xfId="0" applyNumberFormat="1" applyFont="1"/>
    <xf numFmtId="0" fontId="15" fillId="0" borderId="0" xfId="0" applyFont="1"/>
    <xf numFmtId="4" fontId="9" fillId="0" borderId="0" xfId="1" applyNumberFormat="1" applyFont="1" applyFill="1"/>
    <xf numFmtId="0" fontId="15" fillId="0" borderId="0" xfId="1" applyFont="1" applyFill="1"/>
    <xf numFmtId="0" fontId="16" fillId="0" borderId="0" xfId="0" applyFont="1"/>
    <xf numFmtId="4" fontId="16" fillId="0" borderId="0" xfId="0" applyNumberFormat="1" applyFont="1"/>
    <xf numFmtId="0" fontId="12" fillId="0" borderId="0" xfId="0" applyFont="1"/>
    <xf numFmtId="0" fontId="9" fillId="0" borderId="0" xfId="1" applyFont="1" applyFill="1"/>
    <xf numFmtId="4" fontId="10" fillId="0" borderId="0" xfId="0" applyNumberFormat="1" applyFont="1"/>
    <xf numFmtId="4" fontId="12" fillId="0" borderId="0" xfId="0" applyNumberFormat="1" applyFont="1"/>
    <xf numFmtId="4" fontId="17" fillId="0" borderId="0" xfId="0" applyNumberFormat="1" applyFont="1"/>
    <xf numFmtId="4" fontId="18" fillId="0" borderId="0" xfId="0" applyNumberFormat="1" applyFont="1"/>
    <xf numFmtId="4" fontId="2" fillId="0" borderId="0" xfId="0" applyNumberFormat="1" applyFont="1"/>
  </cellXfs>
  <cellStyles count="2">
    <cellStyle name="Normal" xfId="0" builtinId="0"/>
    <cellStyle name="Normal_1  RECTIFICARE NOIEMBRI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3"/>
  <sheetViews>
    <sheetView tabSelected="1" topLeftCell="A37" zoomScale="70" zoomScaleNormal="70" workbookViewId="0">
      <pane xSplit="2" topLeftCell="C1" activePane="topRight" state="frozen"/>
      <selection pane="topRight" activeCell="P59" sqref="P59"/>
    </sheetView>
  </sheetViews>
  <sheetFormatPr defaultRowHeight="12.75"/>
  <cols>
    <col min="1" max="1" width="7" customWidth="1"/>
    <col min="2" max="2" width="41.7109375" bestFit="1" customWidth="1"/>
    <col min="3" max="4" width="19" customWidth="1"/>
    <col min="5" max="5" width="15.140625" customWidth="1"/>
    <col min="6" max="6" width="18" customWidth="1"/>
    <col min="7" max="7" width="17.5703125" customWidth="1"/>
    <col min="8" max="8" width="20.28515625" customWidth="1"/>
    <col min="9" max="10" width="10.7109375" bestFit="1" customWidth="1"/>
    <col min="11" max="11" width="11.7109375" bestFit="1" customWidth="1"/>
    <col min="12" max="12" width="10.140625" bestFit="1" customWidth="1"/>
  </cols>
  <sheetData>
    <row r="1" spans="1:13" ht="18">
      <c r="A1" s="1"/>
      <c r="B1" s="1" t="s">
        <v>0</v>
      </c>
      <c r="H1" s="2"/>
    </row>
    <row r="2" spans="1:13" ht="18">
      <c r="A2" s="1"/>
      <c r="B2" s="3"/>
      <c r="C2" s="3"/>
      <c r="D2" s="3"/>
      <c r="E2" s="3"/>
      <c r="F2" s="3"/>
      <c r="G2" s="3"/>
      <c r="H2" s="4"/>
      <c r="I2" s="4"/>
      <c r="J2" s="4"/>
      <c r="K2" s="4"/>
    </row>
    <row r="3" spans="1:13" ht="18">
      <c r="A3" s="1"/>
      <c r="B3" s="3"/>
      <c r="C3" s="3"/>
      <c r="D3" s="3"/>
      <c r="E3" s="3"/>
      <c r="F3" s="3"/>
      <c r="G3" s="3"/>
      <c r="H3" s="4"/>
      <c r="I3" s="4"/>
      <c r="J3" s="4"/>
      <c r="K3" s="4"/>
    </row>
    <row r="4" spans="1:13" ht="18">
      <c r="A4" s="1"/>
      <c r="B4" s="3"/>
      <c r="C4" s="3"/>
      <c r="D4" s="3"/>
      <c r="E4" s="3"/>
      <c r="F4" s="3"/>
      <c r="G4" s="3"/>
      <c r="H4" s="5"/>
      <c r="I4" s="5"/>
      <c r="J4" s="4"/>
      <c r="K4" s="4"/>
    </row>
    <row r="5" spans="1:13" ht="18">
      <c r="A5" s="1"/>
      <c r="B5" s="3"/>
      <c r="C5" s="3"/>
      <c r="D5" s="3"/>
      <c r="E5" s="3"/>
      <c r="F5" s="3"/>
      <c r="G5" s="3"/>
      <c r="H5" s="5"/>
      <c r="I5" s="5"/>
      <c r="J5" s="4"/>
      <c r="K5" s="4"/>
    </row>
    <row r="6" spans="1:13" ht="18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>
      <c r="A7" s="7"/>
      <c r="B7" s="8"/>
      <c r="C7" s="9">
        <v>45383</v>
      </c>
      <c r="D7" s="1"/>
      <c r="E7" s="1"/>
      <c r="F7" s="1"/>
      <c r="G7" s="1"/>
    </row>
    <row r="8" spans="1:13">
      <c r="A8" s="7"/>
      <c r="B8" s="7"/>
      <c r="C8" s="10"/>
      <c r="D8" s="10"/>
      <c r="E8" s="10"/>
      <c r="F8" s="10"/>
      <c r="G8" s="10"/>
      <c r="H8" s="2"/>
    </row>
    <row r="9" spans="1:13" ht="15.75" thickBot="1">
      <c r="A9" s="11" t="s">
        <v>2</v>
      </c>
      <c r="B9" s="12"/>
      <c r="C9" s="12"/>
      <c r="D9" s="12"/>
      <c r="E9" s="12"/>
      <c r="F9" s="12"/>
      <c r="G9" s="12"/>
    </row>
    <row r="10" spans="1:13" ht="15" customHeight="1">
      <c r="A10" s="13" t="s">
        <v>3</v>
      </c>
      <c r="B10" s="14" t="s">
        <v>4</v>
      </c>
      <c r="C10" s="15" t="s">
        <v>5</v>
      </c>
      <c r="D10" s="15" t="s">
        <v>6</v>
      </c>
      <c r="E10" s="15" t="s">
        <v>7</v>
      </c>
      <c r="F10" s="15" t="s">
        <v>8</v>
      </c>
      <c r="G10" s="15" t="s">
        <v>9</v>
      </c>
      <c r="H10" s="16"/>
      <c r="I10" s="17">
        <v>0.1</v>
      </c>
    </row>
    <row r="11" spans="1:13" ht="15" customHeight="1">
      <c r="A11" s="18"/>
      <c r="B11" s="19"/>
      <c r="C11" s="20"/>
      <c r="D11" s="20"/>
      <c r="E11" s="20"/>
      <c r="F11" s="20"/>
      <c r="G11" s="20"/>
      <c r="H11" s="21" t="s">
        <v>10</v>
      </c>
    </row>
    <row r="12" spans="1:13" ht="52.5" customHeight="1" thickBot="1">
      <c r="A12" s="22"/>
      <c r="B12" s="23"/>
      <c r="C12" s="24"/>
      <c r="D12" s="24"/>
      <c r="E12" s="24"/>
      <c r="F12" s="24"/>
      <c r="G12" s="24"/>
      <c r="H12" s="25"/>
    </row>
    <row r="13" spans="1:13" ht="15.75">
      <c r="A13" s="26">
        <v>1</v>
      </c>
      <c r="B13" s="27" t="s">
        <v>11</v>
      </c>
      <c r="C13" s="28">
        <v>63636.63</v>
      </c>
      <c r="D13" s="28">
        <v>65065.2</v>
      </c>
      <c r="E13" s="28">
        <v>56257.439006809735</v>
      </c>
      <c r="F13" s="28">
        <f>C13+D13+E13</f>
        <v>184959.26900680971</v>
      </c>
      <c r="G13" s="28">
        <v>56668.567175160933</v>
      </c>
      <c r="H13" s="29">
        <f>F13+G13</f>
        <v>241627.83618197066</v>
      </c>
      <c r="J13" s="30"/>
      <c r="K13" s="31"/>
      <c r="L13" s="31"/>
    </row>
    <row r="14" spans="1:13" ht="15.75" customHeight="1">
      <c r="A14" s="32">
        <v>2</v>
      </c>
      <c r="B14" s="33" t="s">
        <v>12</v>
      </c>
      <c r="C14" s="34">
        <v>50344.95</v>
      </c>
      <c r="D14" s="28">
        <v>59647.77</v>
      </c>
      <c r="E14" s="28">
        <v>44654.673968552779</v>
      </c>
      <c r="F14" s="28">
        <f t="shared" ref="F14:F27" si="0">C14+D14+E14</f>
        <v>154647.39396855279</v>
      </c>
      <c r="G14" s="28">
        <v>48051.185713584498</v>
      </c>
      <c r="H14" s="29">
        <f t="shared" ref="H14:H27" si="1">C14+D14+G14</f>
        <v>158043.90571358451</v>
      </c>
      <c r="I14" s="35"/>
      <c r="K14" s="31"/>
      <c r="L14" s="31"/>
    </row>
    <row r="15" spans="1:13" ht="15.75">
      <c r="A15" s="32">
        <v>3</v>
      </c>
      <c r="B15" s="36" t="s">
        <v>13</v>
      </c>
      <c r="C15" s="37">
        <v>53039.53</v>
      </c>
      <c r="D15" s="38">
        <v>51927.26</v>
      </c>
      <c r="E15" s="38">
        <v>55819.367720801965</v>
      </c>
      <c r="F15" s="28">
        <f t="shared" si="0"/>
        <v>160786.15772080197</v>
      </c>
      <c r="G15" s="28">
        <v>45442.962736398295</v>
      </c>
      <c r="H15" s="29">
        <f t="shared" si="1"/>
        <v>150409.75273639831</v>
      </c>
      <c r="K15" s="31"/>
      <c r="L15" s="31"/>
    </row>
    <row r="16" spans="1:13" ht="15.75">
      <c r="A16" s="32">
        <v>4</v>
      </c>
      <c r="B16" s="36" t="s">
        <v>14</v>
      </c>
      <c r="C16" s="34">
        <v>82704.179999999993</v>
      </c>
      <c r="D16" s="28">
        <v>81065.990000000005</v>
      </c>
      <c r="E16" s="28">
        <v>66517.993884026873</v>
      </c>
      <c r="F16" s="28">
        <f t="shared" si="0"/>
        <v>230288.16388402687</v>
      </c>
      <c r="G16" s="28">
        <v>71427.932906771122</v>
      </c>
      <c r="H16" s="29">
        <f t="shared" si="1"/>
        <v>235198.10290677112</v>
      </c>
      <c r="K16" s="31"/>
      <c r="L16" s="31"/>
    </row>
    <row r="17" spans="1:12" ht="17.25" customHeight="1">
      <c r="A17" s="32">
        <v>5</v>
      </c>
      <c r="B17" s="33" t="s">
        <v>15</v>
      </c>
      <c r="C17" s="34">
        <v>55571.67</v>
      </c>
      <c r="D17" s="28">
        <v>57394.32</v>
      </c>
      <c r="E17" s="28">
        <v>46898.702981102331</v>
      </c>
      <c r="F17" s="28">
        <f t="shared" si="0"/>
        <v>159864.69298110233</v>
      </c>
      <c r="G17" s="28">
        <v>49697.81449238304</v>
      </c>
      <c r="H17" s="29">
        <f t="shared" si="1"/>
        <v>162663.80449238303</v>
      </c>
      <c r="K17" s="31"/>
      <c r="L17" s="31"/>
    </row>
    <row r="18" spans="1:12" ht="15.75">
      <c r="A18" s="32">
        <v>6</v>
      </c>
      <c r="B18" s="36" t="s">
        <v>16</v>
      </c>
      <c r="C18" s="37">
        <v>60258.34</v>
      </c>
      <c r="D18" s="38">
        <v>66903.600000000006</v>
      </c>
      <c r="E18" s="38">
        <v>54826.954198306419</v>
      </c>
      <c r="F18" s="28">
        <f t="shared" si="0"/>
        <v>181988.89419830643</v>
      </c>
      <c r="G18" s="28">
        <v>55254.540318494604</v>
      </c>
      <c r="H18" s="29">
        <f t="shared" si="1"/>
        <v>182416.48031849461</v>
      </c>
      <c r="K18" s="31"/>
      <c r="L18" s="31"/>
    </row>
    <row r="19" spans="1:12" ht="15.75">
      <c r="A19" s="32">
        <v>7</v>
      </c>
      <c r="B19" s="36" t="s">
        <v>17</v>
      </c>
      <c r="C19" s="37">
        <v>63255.88</v>
      </c>
      <c r="D19" s="38">
        <v>68638.58</v>
      </c>
      <c r="E19" s="38">
        <v>61940.362453787369</v>
      </c>
      <c r="F19" s="28">
        <f t="shared" si="0"/>
        <v>193834.82245378738</v>
      </c>
      <c r="G19" s="28">
        <v>61211.243108973904</v>
      </c>
      <c r="H19" s="29">
        <f t="shared" si="1"/>
        <v>193105.70310897389</v>
      </c>
      <c r="K19" s="31"/>
      <c r="L19" s="31"/>
    </row>
    <row r="20" spans="1:12" ht="15.75">
      <c r="A20" s="32">
        <v>8</v>
      </c>
      <c r="B20" s="36" t="s">
        <v>18</v>
      </c>
      <c r="C20" s="34">
        <v>57853.440000000002</v>
      </c>
      <c r="D20" s="28">
        <v>56739.14</v>
      </c>
      <c r="E20" s="28">
        <v>46310.72645870717</v>
      </c>
      <c r="F20" s="28">
        <f t="shared" si="0"/>
        <v>160903.30645870717</v>
      </c>
      <c r="G20" s="28">
        <v>49632.288319120991</v>
      </c>
      <c r="H20" s="29">
        <f t="shared" si="1"/>
        <v>164224.86831912099</v>
      </c>
      <c r="K20" s="31"/>
      <c r="L20" s="31"/>
    </row>
    <row r="21" spans="1:12" ht="15.75">
      <c r="A21" s="32">
        <v>9</v>
      </c>
      <c r="B21" s="36" t="s">
        <v>19</v>
      </c>
      <c r="C21" s="34">
        <v>36847.86</v>
      </c>
      <c r="D21" s="28">
        <v>46603.68</v>
      </c>
      <c r="E21" s="28">
        <v>37640.831235835882</v>
      </c>
      <c r="F21" s="28">
        <f t="shared" si="0"/>
        <v>121092.37123583589</v>
      </c>
      <c r="G21" s="28">
        <v>40375.354094566741</v>
      </c>
      <c r="H21" s="29">
        <f t="shared" si="1"/>
        <v>123826.89409456676</v>
      </c>
      <c r="K21" s="31"/>
      <c r="L21" s="31"/>
    </row>
    <row r="22" spans="1:12" ht="15.75">
      <c r="A22" s="32">
        <v>10</v>
      </c>
      <c r="B22" s="36" t="s">
        <v>20</v>
      </c>
      <c r="C22" s="34">
        <v>58780.18</v>
      </c>
      <c r="D22" s="28">
        <v>69277.67</v>
      </c>
      <c r="E22" s="28">
        <v>52040.904789241125</v>
      </c>
      <c r="F22" s="28">
        <f t="shared" si="0"/>
        <v>180098.75478924112</v>
      </c>
      <c r="G22" s="28">
        <v>53135.050223570608</v>
      </c>
      <c r="H22" s="29">
        <f t="shared" si="1"/>
        <v>181192.90022357061</v>
      </c>
      <c r="K22" s="31"/>
      <c r="L22" s="31"/>
    </row>
    <row r="23" spans="1:12" ht="15.75">
      <c r="A23" s="32">
        <v>11</v>
      </c>
      <c r="B23" s="36" t="s">
        <v>21</v>
      </c>
      <c r="C23" s="37">
        <v>51973.58</v>
      </c>
      <c r="D23" s="38">
        <v>51184.42</v>
      </c>
      <c r="E23" s="38">
        <v>41875.57454442537</v>
      </c>
      <c r="F23" s="28">
        <f t="shared" si="0"/>
        <v>145033.57454442536</v>
      </c>
      <c r="G23" s="28">
        <v>46001.666194109144</v>
      </c>
      <c r="H23" s="29">
        <f t="shared" si="1"/>
        <v>149159.66619410913</v>
      </c>
      <c r="K23" s="31"/>
      <c r="L23" s="31"/>
    </row>
    <row r="24" spans="1:12" ht="15.75">
      <c r="A24" s="32">
        <v>12</v>
      </c>
      <c r="B24" s="36" t="s">
        <v>22</v>
      </c>
      <c r="C24" s="34">
        <v>26522.86</v>
      </c>
      <c r="D24" s="28">
        <v>38351.019999999997</v>
      </c>
      <c r="E24" s="28">
        <v>43260.173568454571</v>
      </c>
      <c r="F24" s="28">
        <f t="shared" si="0"/>
        <v>108134.05356845458</v>
      </c>
      <c r="G24" s="28">
        <v>44983.438110156632</v>
      </c>
      <c r="H24" s="29">
        <f t="shared" si="1"/>
        <v>109857.31811015663</v>
      </c>
      <c r="K24" s="31"/>
      <c r="L24" s="31"/>
    </row>
    <row r="25" spans="1:12" ht="15.75">
      <c r="A25" s="32">
        <v>13</v>
      </c>
      <c r="B25" s="36" t="s">
        <v>23</v>
      </c>
      <c r="C25" s="37">
        <v>46185.18</v>
      </c>
      <c r="D25" s="38">
        <v>50168.5</v>
      </c>
      <c r="E25" s="38">
        <v>45185.034154849069</v>
      </c>
      <c r="F25" s="28">
        <f t="shared" si="0"/>
        <v>141538.71415484906</v>
      </c>
      <c r="G25" s="28">
        <v>44766.377870409313</v>
      </c>
      <c r="H25" s="29">
        <f t="shared" si="1"/>
        <v>141120.05787040931</v>
      </c>
      <c r="J25" s="31"/>
      <c r="K25" s="31"/>
      <c r="L25" s="31"/>
    </row>
    <row r="26" spans="1:12" ht="15.75">
      <c r="A26" s="32">
        <v>14</v>
      </c>
      <c r="B26" s="36" t="s">
        <v>24</v>
      </c>
      <c r="C26" s="37">
        <v>46930.65</v>
      </c>
      <c r="D26" s="38">
        <v>51072.36</v>
      </c>
      <c r="E26" s="38">
        <v>45963.04434246062</v>
      </c>
      <c r="F26" s="28">
        <f t="shared" si="0"/>
        <v>143966.05434246064</v>
      </c>
      <c r="G26" s="28">
        <v>44497.39653171481</v>
      </c>
      <c r="H26" s="29">
        <f t="shared" si="1"/>
        <v>142500.40653171483</v>
      </c>
      <c r="J26" s="31"/>
      <c r="K26" s="31"/>
      <c r="L26" s="31"/>
    </row>
    <row r="27" spans="1:12" ht="15.75">
      <c r="A27" s="32">
        <v>15</v>
      </c>
      <c r="B27" s="36" t="s">
        <v>25</v>
      </c>
      <c r="C27" s="37">
        <v>3082.99</v>
      </c>
      <c r="D27" s="38">
        <v>4731.1499999999996</v>
      </c>
      <c r="E27" s="38">
        <v>30107.286928004574</v>
      </c>
      <c r="F27" s="28">
        <f t="shared" si="0"/>
        <v>37921.42692800457</v>
      </c>
      <c r="G27" s="28">
        <v>35554.182204585348</v>
      </c>
      <c r="H27" s="29">
        <f t="shared" si="1"/>
        <v>43368.322204585347</v>
      </c>
      <c r="J27" s="31"/>
      <c r="K27" s="31"/>
      <c r="L27" s="31"/>
    </row>
    <row r="28" spans="1:12" ht="31.5">
      <c r="A28" s="39"/>
      <c r="B28" s="40" t="s">
        <v>26</v>
      </c>
      <c r="C28" s="41">
        <f t="shared" ref="C28:H28" si="2">SUM(C13:C27)</f>
        <v>756987.91999999993</v>
      </c>
      <c r="D28" s="41">
        <f t="shared" si="2"/>
        <v>818770.66000000015</v>
      </c>
      <c r="E28" s="41">
        <f t="shared" si="2"/>
        <v>729299.07023536577</v>
      </c>
      <c r="F28" s="41">
        <f t="shared" si="2"/>
        <v>2305057.6502353656</v>
      </c>
      <c r="G28" s="41">
        <f t="shared" si="2"/>
        <v>746700</v>
      </c>
      <c r="H28" s="41">
        <f t="shared" si="2"/>
        <v>2378716.0190068097</v>
      </c>
      <c r="I28" s="31"/>
      <c r="J28" s="31"/>
      <c r="K28" s="31"/>
    </row>
    <row r="29" spans="1:12" ht="15.75">
      <c r="A29" s="42"/>
      <c r="B29" s="43"/>
      <c r="C29" s="44"/>
      <c r="D29" s="44"/>
      <c r="E29" s="44"/>
      <c r="F29" s="44"/>
      <c r="G29" s="44"/>
      <c r="K29" s="31"/>
    </row>
    <row r="30" spans="1:12" ht="16.5" thickBot="1">
      <c r="A30" s="45" t="s">
        <v>27</v>
      </c>
      <c r="B30" s="45"/>
      <c r="C30" s="44"/>
      <c r="D30" s="44"/>
      <c r="E30" s="44"/>
      <c r="F30" s="44"/>
      <c r="G30" s="44"/>
      <c r="K30" s="31"/>
    </row>
    <row r="31" spans="1:12" ht="15" customHeight="1">
      <c r="A31" s="46" t="s">
        <v>3</v>
      </c>
      <c r="B31" s="14" t="s">
        <v>4</v>
      </c>
      <c r="C31" s="15" t="s">
        <v>5</v>
      </c>
      <c r="D31" s="15" t="s">
        <v>6</v>
      </c>
      <c r="E31" s="15" t="s">
        <v>7</v>
      </c>
      <c r="F31" s="15" t="s">
        <v>8</v>
      </c>
      <c r="G31" s="15" t="s">
        <v>9</v>
      </c>
      <c r="H31" s="16"/>
      <c r="K31" s="31"/>
    </row>
    <row r="32" spans="1:12" ht="15">
      <c r="A32" s="42"/>
      <c r="B32" s="19"/>
      <c r="C32" s="20"/>
      <c r="D32" s="20"/>
      <c r="E32" s="20"/>
      <c r="F32" s="20"/>
      <c r="G32" s="20"/>
      <c r="H32" s="21" t="s">
        <v>10</v>
      </c>
      <c r="K32" s="31"/>
    </row>
    <row r="33" spans="1:17" ht="28.5" customHeight="1" thickBot="1">
      <c r="A33" s="42"/>
      <c r="B33" s="19"/>
      <c r="C33" s="24"/>
      <c r="D33" s="24"/>
      <c r="E33" s="24"/>
      <c r="F33" s="24"/>
      <c r="G33" s="24"/>
      <c r="H33" s="47"/>
      <c r="K33" s="31"/>
    </row>
    <row r="34" spans="1:17" ht="16.5" thickBot="1">
      <c r="A34" s="48">
        <v>1</v>
      </c>
      <c r="B34" s="49" t="s">
        <v>23</v>
      </c>
      <c r="C34" s="50">
        <v>5509.5</v>
      </c>
      <c r="D34" s="50">
        <v>6160.6</v>
      </c>
      <c r="E34" s="50">
        <v>5539.4</v>
      </c>
      <c r="F34" s="50">
        <f>C34+D34+E34</f>
        <v>17209.5</v>
      </c>
      <c r="G34" s="50">
        <v>5500</v>
      </c>
      <c r="H34" s="51">
        <f>F34+G34</f>
        <v>22709.5</v>
      </c>
      <c r="K34" s="31"/>
    </row>
    <row r="35" spans="1:17" ht="15.75">
      <c r="A35" s="42"/>
      <c r="B35" s="43"/>
      <c r="C35" s="44"/>
      <c r="D35" s="44"/>
      <c r="E35" s="44"/>
      <c r="F35" s="44"/>
      <c r="G35" s="44"/>
      <c r="K35" s="31"/>
    </row>
    <row r="36" spans="1:17" ht="15.75">
      <c r="A36" s="42"/>
      <c r="B36" s="43"/>
      <c r="C36" s="44"/>
      <c r="D36" s="44"/>
      <c r="E36" s="44"/>
      <c r="F36" s="44"/>
      <c r="G36" s="44"/>
      <c r="K36" s="31"/>
    </row>
    <row r="37" spans="1:17" ht="17.25" customHeight="1">
      <c r="A37" s="7"/>
      <c r="B37" s="7"/>
      <c r="C37" s="7"/>
      <c r="D37" s="7"/>
      <c r="E37" s="7"/>
      <c r="F37" s="7"/>
      <c r="G37" s="7"/>
      <c r="K37" s="31"/>
    </row>
    <row r="38" spans="1:17" ht="15.75" thickBot="1">
      <c r="A38" s="11" t="s">
        <v>28</v>
      </c>
      <c r="B38" s="52"/>
      <c r="C38" s="53"/>
      <c r="D38" s="53"/>
      <c r="E38" s="53"/>
      <c r="F38" s="53"/>
      <c r="G38" s="53"/>
      <c r="K38" s="31"/>
    </row>
    <row r="39" spans="1:17" ht="15" customHeight="1">
      <c r="A39" s="46" t="s">
        <v>3</v>
      </c>
      <c r="B39" s="54" t="s">
        <v>29</v>
      </c>
      <c r="C39" s="15" t="s">
        <v>5</v>
      </c>
      <c r="D39" s="15" t="s">
        <v>6</v>
      </c>
      <c r="E39" s="15" t="s">
        <v>7</v>
      </c>
      <c r="F39" s="15" t="s">
        <v>8</v>
      </c>
      <c r="G39" s="15" t="s">
        <v>9</v>
      </c>
      <c r="H39" s="16"/>
      <c r="K39" s="31"/>
    </row>
    <row r="40" spans="1:17" ht="15">
      <c r="A40" s="55"/>
      <c r="B40" s="56"/>
      <c r="C40" s="20"/>
      <c r="D40" s="20"/>
      <c r="E40" s="20"/>
      <c r="F40" s="20"/>
      <c r="G40" s="20"/>
      <c r="H40" s="21" t="s">
        <v>30</v>
      </c>
      <c r="K40" s="31"/>
    </row>
    <row r="41" spans="1:17" ht="60" customHeight="1" thickBot="1">
      <c r="A41" s="57"/>
      <c r="B41" s="58"/>
      <c r="C41" s="24"/>
      <c r="D41" s="24"/>
      <c r="E41" s="24"/>
      <c r="F41" s="24"/>
      <c r="G41" s="24"/>
      <c r="H41" s="25"/>
      <c r="K41" s="31"/>
    </row>
    <row r="42" spans="1:17" ht="15.75">
      <c r="A42" s="59">
        <v>1</v>
      </c>
      <c r="B42" s="60" t="s">
        <v>31</v>
      </c>
      <c r="C42" s="61">
        <v>9016.32</v>
      </c>
      <c r="D42" s="61">
        <v>10354.68</v>
      </c>
      <c r="E42" s="61">
        <v>9025.0707779212771</v>
      </c>
      <c r="F42" s="61">
        <f t="shared" ref="F42:F47" si="3">C42+D42+E42</f>
        <v>28396.070777921275</v>
      </c>
      <c r="G42" s="61">
        <v>7842.4824877913616</v>
      </c>
      <c r="H42" s="29">
        <f t="shared" ref="H42:H47" si="4">F42+G42</f>
        <v>36238.553265712639</v>
      </c>
      <c r="K42" s="31"/>
      <c r="L42" s="31"/>
      <c r="Q42" s="31"/>
    </row>
    <row r="43" spans="1:17" ht="15.75">
      <c r="A43" s="62">
        <v>2</v>
      </c>
      <c r="B43" s="63" t="s">
        <v>32</v>
      </c>
      <c r="C43" s="61">
        <v>3522</v>
      </c>
      <c r="D43" s="61">
        <v>4085.52</v>
      </c>
      <c r="E43" s="61">
        <v>3628.0318140841705</v>
      </c>
      <c r="F43" s="61">
        <f t="shared" si="3"/>
        <v>11235.55181408417</v>
      </c>
      <c r="G43" s="61">
        <v>3103.6207292110494</v>
      </c>
      <c r="H43" s="29">
        <f t="shared" si="4"/>
        <v>14339.172543295219</v>
      </c>
      <c r="K43" s="31"/>
      <c r="L43" s="31"/>
      <c r="Q43" s="31"/>
    </row>
    <row r="44" spans="1:17" ht="15.75">
      <c r="A44" s="64">
        <v>3</v>
      </c>
      <c r="B44" s="63" t="s">
        <v>33</v>
      </c>
      <c r="C44" s="61">
        <v>1127.04</v>
      </c>
      <c r="D44" s="61">
        <v>1408.8</v>
      </c>
      <c r="E44" s="61">
        <v>2156.8736226899523</v>
      </c>
      <c r="F44" s="61">
        <f t="shared" si="3"/>
        <v>4692.7136226899529</v>
      </c>
      <c r="G44" s="61">
        <v>2202.5695497626803</v>
      </c>
      <c r="H44" s="29">
        <f t="shared" si="4"/>
        <v>6895.2831724526332</v>
      </c>
      <c r="K44" s="31"/>
      <c r="L44" s="31"/>
      <c r="Q44" s="31"/>
    </row>
    <row r="45" spans="1:17" ht="15.75">
      <c r="A45" s="62">
        <v>4</v>
      </c>
      <c r="B45" s="63" t="s">
        <v>34</v>
      </c>
      <c r="C45" s="61">
        <v>19074.2</v>
      </c>
      <c r="D45" s="61">
        <v>20139.12</v>
      </c>
      <c r="E45" s="61">
        <v>16387.009999999998</v>
      </c>
      <c r="F45" s="61">
        <f t="shared" si="3"/>
        <v>55600.33</v>
      </c>
      <c r="G45" s="61">
        <v>16734.189015651489</v>
      </c>
      <c r="H45" s="29">
        <f t="shared" si="4"/>
        <v>72334.519015651487</v>
      </c>
      <c r="K45" s="31"/>
      <c r="L45" s="31"/>
      <c r="Q45" s="31"/>
    </row>
    <row r="46" spans="1:17" ht="15.75">
      <c r="A46" s="64">
        <v>5</v>
      </c>
      <c r="B46" s="63" t="s">
        <v>35</v>
      </c>
      <c r="C46" s="61">
        <v>2888.04</v>
      </c>
      <c r="D46" s="61">
        <v>2888.04</v>
      </c>
      <c r="E46" s="61">
        <v>2772.5630022578116</v>
      </c>
      <c r="F46" s="61">
        <f t="shared" si="3"/>
        <v>8548.6430022578115</v>
      </c>
      <c r="G46" s="61">
        <v>2831.3030394222092</v>
      </c>
      <c r="H46" s="29">
        <f t="shared" si="4"/>
        <v>11379.946041680021</v>
      </c>
      <c r="K46" s="31"/>
      <c r="L46" s="31"/>
      <c r="Q46" s="31"/>
    </row>
    <row r="47" spans="1:17" ht="15.75">
      <c r="A47" s="62">
        <v>6</v>
      </c>
      <c r="B47" s="63" t="s">
        <v>36</v>
      </c>
      <c r="C47" s="61">
        <v>13141.12</v>
      </c>
      <c r="D47" s="61">
        <v>14945.52</v>
      </c>
      <c r="E47" s="61">
        <v>15911.066078978016</v>
      </c>
      <c r="F47" s="61">
        <f t="shared" si="3"/>
        <v>43997.706078978015</v>
      </c>
      <c r="G47" s="61">
        <v>11413.314939679343</v>
      </c>
      <c r="H47" s="29">
        <f t="shared" si="4"/>
        <v>55411.02101865736</v>
      </c>
      <c r="K47" s="31"/>
      <c r="L47" s="31"/>
      <c r="O47" t="s">
        <v>37</v>
      </c>
      <c r="Q47" s="31"/>
    </row>
    <row r="48" spans="1:17" ht="25.5">
      <c r="A48" s="62"/>
      <c r="B48" s="65" t="s">
        <v>38</v>
      </c>
      <c r="C48" s="66">
        <f t="shared" ref="C48:H48" si="5">SUM(C42:C47)</f>
        <v>48768.72</v>
      </c>
      <c r="D48" s="66">
        <f t="shared" si="5"/>
        <v>53821.679999999993</v>
      </c>
      <c r="E48" s="66">
        <f t="shared" si="5"/>
        <v>49880.615295931224</v>
      </c>
      <c r="F48" s="66">
        <f t="shared" si="5"/>
        <v>152471.01529593123</v>
      </c>
      <c r="G48" s="66">
        <f t="shared" si="5"/>
        <v>44127.479761518131</v>
      </c>
      <c r="H48" s="66">
        <f t="shared" si="5"/>
        <v>196598.49505744936</v>
      </c>
      <c r="I48" s="31"/>
      <c r="J48" s="31"/>
      <c r="K48" s="31"/>
    </row>
    <row r="49" spans="1:17" ht="15.75">
      <c r="A49" s="62">
        <v>1</v>
      </c>
      <c r="B49" s="67" t="s">
        <v>39</v>
      </c>
      <c r="C49" s="68">
        <v>1620.12</v>
      </c>
      <c r="D49" s="68">
        <v>2606.2800000000002</v>
      </c>
      <c r="E49" s="68">
        <v>6029.4421725196398</v>
      </c>
      <c r="F49" s="68">
        <f>C49+D49+E49</f>
        <v>10255.842172519639</v>
      </c>
      <c r="G49" s="68">
        <v>6157.1830595638557</v>
      </c>
      <c r="H49" s="69">
        <f>F49+G49</f>
        <v>16413.025232083495</v>
      </c>
      <c r="K49" s="31"/>
      <c r="L49" s="31"/>
      <c r="Q49" s="31"/>
    </row>
    <row r="50" spans="1:17" ht="15.75">
      <c r="A50" s="62">
        <v>2</v>
      </c>
      <c r="B50" s="67" t="s">
        <v>40</v>
      </c>
      <c r="C50" s="68">
        <v>60977.64</v>
      </c>
      <c r="D50" s="68">
        <v>68975.399999999994</v>
      </c>
      <c r="E50" s="68">
        <v>89110.182490063104</v>
      </c>
      <c r="F50" s="68">
        <f t="shared" ref="F50:F56" si="6">C50+D50+E50</f>
        <v>219063.22249006311</v>
      </c>
      <c r="G50" s="68">
        <v>64839.457471627393</v>
      </c>
      <c r="H50" s="69">
        <f t="shared" ref="H50:H56" si="7">F50+G50</f>
        <v>283902.6799616905</v>
      </c>
      <c r="K50" s="31"/>
      <c r="L50" s="31"/>
      <c r="Q50" s="31"/>
    </row>
    <row r="51" spans="1:17" ht="15.75">
      <c r="A51" s="62">
        <v>3</v>
      </c>
      <c r="B51" s="67" t="s">
        <v>41</v>
      </c>
      <c r="C51" s="70">
        <v>169725.31</v>
      </c>
      <c r="D51" s="70">
        <v>166092.04</v>
      </c>
      <c r="E51" s="70">
        <v>159435.49975055843</v>
      </c>
      <c r="F51" s="68">
        <f t="shared" si="6"/>
        <v>495252.84975055838</v>
      </c>
      <c r="G51" s="68">
        <v>124206.71618154895</v>
      </c>
      <c r="H51" s="69">
        <f t="shared" si="7"/>
        <v>619459.56593210739</v>
      </c>
      <c r="J51" s="31"/>
      <c r="K51" s="31"/>
      <c r="L51" s="31"/>
      <c r="Q51" s="31"/>
    </row>
    <row r="52" spans="1:17" ht="15.75">
      <c r="A52" s="62">
        <v>4</v>
      </c>
      <c r="B52" s="67" t="s">
        <v>42</v>
      </c>
      <c r="C52" s="70">
        <v>8721.7800000000007</v>
      </c>
      <c r="D52" s="70">
        <v>12702.79</v>
      </c>
      <c r="E52" s="70">
        <v>31045.90820538568</v>
      </c>
      <c r="F52" s="68">
        <f t="shared" si="6"/>
        <v>52470.478205385676</v>
      </c>
      <c r="G52" s="68">
        <v>31703.652610220397</v>
      </c>
      <c r="H52" s="69">
        <f t="shared" si="7"/>
        <v>84174.13081560607</v>
      </c>
      <c r="J52" s="31"/>
      <c r="K52" s="31"/>
      <c r="L52" s="31"/>
      <c r="Q52" s="31"/>
    </row>
    <row r="53" spans="1:17" ht="15.75">
      <c r="A53" s="62">
        <v>5</v>
      </c>
      <c r="B53" s="67" t="s">
        <v>43</v>
      </c>
      <c r="C53" s="68">
        <v>85916.98</v>
      </c>
      <c r="D53" s="68">
        <v>106339.5</v>
      </c>
      <c r="E53" s="68">
        <v>85630.949845794355</v>
      </c>
      <c r="F53" s="68">
        <f t="shared" si="6"/>
        <v>277887.42984579434</v>
      </c>
      <c r="G53" s="68">
        <v>74460.199688340785</v>
      </c>
      <c r="H53" s="69">
        <f t="shared" si="7"/>
        <v>352347.62953413511</v>
      </c>
      <c r="J53" s="31"/>
      <c r="K53" s="31"/>
      <c r="L53" s="31"/>
      <c r="Q53" s="31"/>
    </row>
    <row r="54" spans="1:17" ht="18.75" customHeight="1">
      <c r="A54" s="62">
        <v>6</v>
      </c>
      <c r="B54" s="67" t="s">
        <v>44</v>
      </c>
      <c r="C54" s="68">
        <v>64347.72</v>
      </c>
      <c r="D54" s="68">
        <v>58393.34</v>
      </c>
      <c r="E54" s="68">
        <v>50494.525183906451</v>
      </c>
      <c r="F54" s="68">
        <f t="shared" si="6"/>
        <v>173235.58518390646</v>
      </c>
      <c r="G54" s="68">
        <v>53025.675341082111</v>
      </c>
      <c r="H54" s="69">
        <f t="shared" si="7"/>
        <v>226261.26052498858</v>
      </c>
      <c r="K54" s="31"/>
      <c r="L54" s="31"/>
      <c r="Q54" s="31"/>
    </row>
    <row r="55" spans="1:17" ht="15.75">
      <c r="A55" s="62">
        <v>7</v>
      </c>
      <c r="B55" s="67" t="s">
        <v>45</v>
      </c>
      <c r="C55" s="68">
        <v>6848.55</v>
      </c>
      <c r="D55" s="68">
        <v>11977.35</v>
      </c>
      <c r="E55" s="68">
        <v>31830.225886363842</v>
      </c>
      <c r="F55" s="68">
        <f t="shared" si="6"/>
        <v>50656.125886363843</v>
      </c>
      <c r="G55" s="68">
        <v>32504.586991952281</v>
      </c>
      <c r="H55" s="69">
        <f t="shared" si="7"/>
        <v>83160.712878316117</v>
      </c>
      <c r="K55" s="31"/>
      <c r="L55" s="31"/>
      <c r="Q55" s="31"/>
    </row>
    <row r="56" spans="1:17" ht="15.75">
      <c r="A56" s="62">
        <v>8</v>
      </c>
      <c r="B56" s="67" t="s">
        <v>24</v>
      </c>
      <c r="C56" s="68">
        <v>27938.05</v>
      </c>
      <c r="D56" s="68">
        <v>54389.71</v>
      </c>
      <c r="E56" s="68">
        <v>89917.845366889218</v>
      </c>
      <c r="F56" s="68">
        <f t="shared" si="6"/>
        <v>172245.60536688921</v>
      </c>
      <c r="G56" s="68">
        <v>66775.048894146108</v>
      </c>
      <c r="H56" s="69">
        <f t="shared" si="7"/>
        <v>239020.65426103532</v>
      </c>
      <c r="K56" s="31"/>
      <c r="L56" s="31"/>
      <c r="Q56" s="31"/>
    </row>
    <row r="57" spans="1:17" ht="20.25" customHeight="1">
      <c r="A57" s="71"/>
      <c r="B57" s="72" t="s">
        <v>46</v>
      </c>
      <c r="C57" s="73">
        <f t="shared" ref="C57:H57" si="8">SUM(C49:C56)</f>
        <v>426096.15</v>
      </c>
      <c r="D57" s="73">
        <f t="shared" si="8"/>
        <v>481476.41</v>
      </c>
      <c r="E57" s="73">
        <f t="shared" si="8"/>
        <v>543494.57890148065</v>
      </c>
      <c r="F57" s="73">
        <f t="shared" si="8"/>
        <v>1451067.1389014805</v>
      </c>
      <c r="G57" s="73">
        <f t="shared" si="8"/>
        <v>453672.52023848187</v>
      </c>
      <c r="H57" s="73">
        <f t="shared" si="8"/>
        <v>1904739.6591399629</v>
      </c>
      <c r="I57" s="31"/>
      <c r="K57" s="31"/>
    </row>
    <row r="58" spans="1:17" ht="34.5" customHeight="1">
      <c r="A58" s="74"/>
      <c r="B58" s="75" t="s">
        <v>47</v>
      </c>
      <c r="C58" s="76">
        <f>C48+C57</f>
        <v>474864.87</v>
      </c>
      <c r="D58" s="76">
        <f>D48+D57</f>
        <v>535298.09</v>
      </c>
      <c r="E58" s="76">
        <f>E48+E57</f>
        <v>593375.19419741188</v>
      </c>
      <c r="F58" s="76">
        <f>F57+F48</f>
        <v>1603538.1541974116</v>
      </c>
      <c r="G58" s="76">
        <f>G48+G57</f>
        <v>497800</v>
      </c>
      <c r="H58" s="76">
        <f>H48+H57</f>
        <v>2101338.1541974121</v>
      </c>
      <c r="I58" s="31"/>
      <c r="J58" s="31"/>
      <c r="K58" s="31"/>
    </row>
    <row r="59" spans="1:17" ht="63" customHeight="1">
      <c r="A59" s="77"/>
      <c r="B59" s="78" t="s">
        <v>48</v>
      </c>
      <c r="C59" s="79">
        <f t="shared" ref="C59:H59" si="9">C28+C34+C48+C57</f>
        <v>1237362.29</v>
      </c>
      <c r="D59" s="79">
        <f t="shared" si="9"/>
        <v>1360229.35</v>
      </c>
      <c r="E59" s="79">
        <f t="shared" si="9"/>
        <v>1328213.6644327776</v>
      </c>
      <c r="F59" s="79">
        <f t="shared" si="9"/>
        <v>3925805.3044327772</v>
      </c>
      <c r="G59" s="79">
        <f t="shared" si="9"/>
        <v>1250000</v>
      </c>
      <c r="H59" s="79">
        <f t="shared" si="9"/>
        <v>4502763.6732042218</v>
      </c>
      <c r="J59" s="31"/>
      <c r="K59" s="31"/>
    </row>
    <row r="60" spans="1:17">
      <c r="H60" s="80"/>
      <c r="I60" s="31"/>
    </row>
    <row r="61" spans="1:17" ht="18">
      <c r="B61" s="81" t="s">
        <v>49</v>
      </c>
      <c r="C61" s="81"/>
      <c r="D61" s="81"/>
      <c r="E61" s="81"/>
      <c r="F61" s="81"/>
      <c r="G61" s="81"/>
      <c r="H61" s="81"/>
    </row>
    <row r="62" spans="1:17" ht="18">
      <c r="A62" s="82"/>
      <c r="B62" s="83" t="s">
        <v>50</v>
      </c>
      <c r="C62" s="81"/>
      <c r="D62" s="81"/>
      <c r="E62" s="81"/>
      <c r="F62" s="81"/>
      <c r="G62" s="81"/>
      <c r="H62" s="81"/>
    </row>
    <row r="63" spans="1:17" ht="14.25">
      <c r="A63" s="82"/>
      <c r="B63" s="82"/>
    </row>
    <row r="68" spans="2:9" ht="15">
      <c r="C68" s="84"/>
      <c r="D68" s="85"/>
    </row>
    <row r="69" spans="2:9" ht="15">
      <c r="C69" s="84"/>
      <c r="D69" s="85"/>
    </row>
    <row r="70" spans="2:9" ht="15">
      <c r="C70" s="84"/>
      <c r="D70" s="85"/>
    </row>
    <row r="71" spans="2:9" ht="15">
      <c r="C71" s="84"/>
      <c r="D71" s="84"/>
    </row>
    <row r="72" spans="2:9" ht="15">
      <c r="B72" s="86"/>
      <c r="C72" s="84"/>
      <c r="D72" s="85"/>
      <c r="H72" s="80"/>
    </row>
    <row r="73" spans="2:9" ht="15">
      <c r="C73" s="84"/>
      <c r="D73" s="84"/>
      <c r="H73" s="31"/>
    </row>
    <row r="74" spans="2:9" ht="15">
      <c r="B74" s="86"/>
      <c r="C74" s="84"/>
      <c r="D74" s="85"/>
      <c r="H74" s="80"/>
    </row>
    <row r="75" spans="2:9" ht="14.25">
      <c r="B75" s="82"/>
      <c r="C75" s="87"/>
      <c r="D75" s="87"/>
      <c r="E75" s="87"/>
      <c r="F75" s="87"/>
      <c r="G75" s="87"/>
      <c r="H75" s="80"/>
      <c r="I75" s="31"/>
    </row>
    <row r="76" spans="2:9" ht="14.25">
      <c r="B76" s="82"/>
      <c r="C76" s="82"/>
      <c r="D76" s="82"/>
      <c r="E76" s="82"/>
      <c r="F76" s="82"/>
      <c r="G76" s="82"/>
      <c r="H76" s="80"/>
      <c r="I76" s="31"/>
    </row>
    <row r="77" spans="2:9">
      <c r="H77" s="88"/>
      <c r="I77" s="89"/>
    </row>
    <row r="78" spans="2:9">
      <c r="H78" s="88"/>
      <c r="I78" s="89"/>
    </row>
    <row r="79" spans="2:9">
      <c r="H79" s="88"/>
      <c r="I79" s="89"/>
    </row>
    <row r="80" spans="2:9">
      <c r="H80" s="88"/>
      <c r="I80" s="89"/>
    </row>
    <row r="81" spans="2:9">
      <c r="H81" s="88"/>
      <c r="I81" s="89"/>
    </row>
    <row r="82" spans="2:9">
      <c r="H82" s="88"/>
      <c r="I82" s="89"/>
    </row>
    <row r="83" spans="2:9">
      <c r="H83" s="88"/>
      <c r="I83" s="89"/>
    </row>
    <row r="84" spans="2:9">
      <c r="H84" s="88"/>
      <c r="I84" s="89"/>
    </row>
    <row r="85" spans="2:9">
      <c r="H85" s="88"/>
      <c r="I85" s="89"/>
    </row>
    <row r="86" spans="2:9">
      <c r="H86" s="88"/>
      <c r="I86" s="89"/>
    </row>
    <row r="87" spans="2:9">
      <c r="H87" s="31"/>
      <c r="I87" s="31"/>
    </row>
    <row r="88" spans="2:9">
      <c r="H88" s="31"/>
      <c r="I88" s="31"/>
    </row>
    <row r="89" spans="2:9">
      <c r="H89" s="31"/>
      <c r="I89" s="31"/>
    </row>
    <row r="90" spans="2:9">
      <c r="B90" s="2"/>
      <c r="C90" s="2"/>
      <c r="D90" s="2"/>
      <c r="E90" s="2"/>
      <c r="F90" s="2"/>
      <c r="G90" s="2"/>
      <c r="H90" s="80"/>
      <c r="I90" s="31"/>
    </row>
    <row r="91" spans="2:9">
      <c r="B91" s="2"/>
      <c r="C91" s="2"/>
      <c r="D91" s="2"/>
      <c r="E91" s="2"/>
      <c r="F91" s="2"/>
      <c r="G91" s="2"/>
      <c r="H91" s="80"/>
      <c r="I91" s="31"/>
    </row>
    <row r="92" spans="2:9">
      <c r="B92" s="2"/>
      <c r="C92" s="2"/>
      <c r="D92" s="2"/>
      <c r="E92" s="2"/>
      <c r="F92" s="2"/>
      <c r="G92" s="2"/>
      <c r="H92" s="80"/>
      <c r="I92" s="31"/>
    </row>
    <row r="93" spans="2:9">
      <c r="B93" s="2"/>
      <c r="C93" s="2"/>
      <c r="D93" s="2"/>
      <c r="E93" s="2"/>
      <c r="F93" s="2"/>
      <c r="G93" s="2"/>
      <c r="H93" s="80"/>
      <c r="I93" s="31"/>
    </row>
    <row r="94" spans="2:9">
      <c r="B94" s="2"/>
      <c r="C94" s="2"/>
      <c r="D94" s="2"/>
      <c r="E94" s="2"/>
      <c r="F94" s="2"/>
      <c r="G94" s="2"/>
      <c r="H94" s="80"/>
      <c r="I94" s="31"/>
    </row>
    <row r="95" spans="2:9">
      <c r="B95" s="2"/>
      <c r="C95" s="2"/>
      <c r="D95" s="2"/>
      <c r="E95" s="2"/>
      <c r="F95" s="2"/>
      <c r="G95" s="2"/>
      <c r="H95" s="80"/>
      <c r="I95" s="31"/>
    </row>
    <row r="96" spans="2:9">
      <c r="B96" s="2"/>
      <c r="C96" s="2"/>
      <c r="D96" s="2"/>
      <c r="E96" s="2"/>
      <c r="F96" s="2"/>
      <c r="G96" s="2"/>
      <c r="H96" s="80"/>
      <c r="I96" s="31"/>
    </row>
    <row r="97" spans="2:9">
      <c r="B97" s="2"/>
      <c r="C97" s="2"/>
      <c r="D97" s="2"/>
      <c r="E97" s="2"/>
      <c r="F97" s="2"/>
      <c r="G97" s="2"/>
      <c r="H97" s="80"/>
      <c r="I97" s="31"/>
    </row>
    <row r="98" spans="2:9">
      <c r="B98" s="2"/>
      <c r="C98" s="2"/>
      <c r="D98" s="2"/>
      <c r="E98" s="2"/>
      <c r="F98" s="2"/>
      <c r="G98" s="2"/>
      <c r="H98" s="80"/>
      <c r="I98" s="31"/>
    </row>
    <row r="99" spans="2:9">
      <c r="B99" s="2"/>
      <c r="C99" s="2"/>
      <c r="D99" s="2"/>
      <c r="E99" s="2"/>
      <c r="F99" s="2"/>
      <c r="G99" s="2"/>
      <c r="H99" s="80"/>
      <c r="I99" s="31"/>
    </row>
    <row r="100" spans="2:9">
      <c r="B100" s="2"/>
      <c r="C100" s="2"/>
      <c r="D100" s="2"/>
      <c r="E100" s="2"/>
      <c r="F100" s="2"/>
      <c r="G100" s="2"/>
      <c r="H100" s="80"/>
      <c r="I100" s="31"/>
    </row>
    <row r="101" spans="2:9">
      <c r="B101" s="2"/>
      <c r="C101" s="2"/>
      <c r="D101" s="2"/>
      <c r="E101" s="2"/>
      <c r="F101" s="2"/>
      <c r="G101" s="2"/>
      <c r="H101" s="80"/>
      <c r="I101" s="31"/>
    </row>
    <row r="102" spans="2:9">
      <c r="B102" s="2"/>
      <c r="C102" s="2"/>
      <c r="D102" s="2"/>
      <c r="E102" s="2"/>
      <c r="F102" s="2"/>
      <c r="G102" s="2"/>
      <c r="H102" s="80"/>
      <c r="I102" s="31"/>
    </row>
    <row r="103" spans="2:9" ht="18">
      <c r="B103" s="2"/>
      <c r="C103" s="2"/>
      <c r="D103" s="2"/>
      <c r="E103" s="2"/>
      <c r="F103" s="2"/>
      <c r="G103" s="2"/>
      <c r="H103" s="90"/>
      <c r="I103" s="31"/>
    </row>
    <row r="104" spans="2:9">
      <c r="B104" s="2"/>
      <c r="C104" s="2"/>
      <c r="D104" s="2"/>
      <c r="E104" s="2"/>
      <c r="F104" s="2"/>
      <c r="G104" s="2"/>
      <c r="H104" s="80"/>
      <c r="I104" s="31"/>
    </row>
    <row r="105" spans="2:9">
      <c r="H105" s="91"/>
      <c r="I105" s="80"/>
    </row>
    <row r="106" spans="2:9">
      <c r="H106" s="91"/>
      <c r="I106" s="91"/>
    </row>
    <row r="107" spans="2:9">
      <c r="H107" s="31"/>
      <c r="I107" s="91"/>
    </row>
    <row r="108" spans="2:9">
      <c r="I108" s="31"/>
    </row>
    <row r="109" spans="2:9">
      <c r="H109" s="31"/>
      <c r="I109" s="31"/>
    </row>
    <row r="110" spans="2:9">
      <c r="H110" s="31"/>
      <c r="I110" s="31"/>
    </row>
    <row r="111" spans="2:9">
      <c r="H111" s="31"/>
      <c r="I111" s="31"/>
    </row>
    <row r="112" spans="2:9">
      <c r="H112" s="31"/>
      <c r="I112" s="31"/>
    </row>
    <row r="113" spans="8:9">
      <c r="H113" s="31"/>
      <c r="I113" s="31"/>
    </row>
    <row r="114" spans="8:9">
      <c r="H114" s="31"/>
      <c r="I114" s="31"/>
    </row>
    <row r="115" spans="8:9">
      <c r="H115" s="31"/>
      <c r="I115" s="31"/>
    </row>
    <row r="116" spans="8:9">
      <c r="H116" s="31"/>
      <c r="I116" s="31"/>
    </row>
    <row r="117" spans="8:9">
      <c r="H117" s="31"/>
      <c r="I117" s="31"/>
    </row>
    <row r="118" spans="8:9">
      <c r="H118" s="31"/>
      <c r="I118" s="31"/>
    </row>
    <row r="119" spans="8:9" ht="18">
      <c r="H119" s="92"/>
    </row>
    <row r="120" spans="8:9" ht="18">
      <c r="H120" s="81"/>
      <c r="I120" s="92"/>
    </row>
    <row r="121" spans="8:9">
      <c r="H121" s="31"/>
    </row>
    <row r="124" spans="8:9" ht="18">
      <c r="H124" s="90"/>
    </row>
    <row r="125" spans="8:9">
      <c r="H125" s="31"/>
    </row>
    <row r="126" spans="8:9">
      <c r="H126" s="31"/>
    </row>
    <row r="130" spans="8:8">
      <c r="H130" s="31"/>
    </row>
    <row r="133" spans="8:8">
      <c r="H133" s="31"/>
    </row>
  </sheetData>
  <mergeCells count="20">
    <mergeCell ref="G31:G33"/>
    <mergeCell ref="B39:B41"/>
    <mergeCell ref="C39:C41"/>
    <mergeCell ref="D39:D41"/>
    <mergeCell ref="E39:E41"/>
    <mergeCell ref="F39:F41"/>
    <mergeCell ref="G39:G41"/>
    <mergeCell ref="A30:B30"/>
    <mergeCell ref="B31:B33"/>
    <mergeCell ref="C31:C33"/>
    <mergeCell ref="D31:D33"/>
    <mergeCell ref="E31:E33"/>
    <mergeCell ref="F31:F33"/>
    <mergeCell ref="A6:M6"/>
    <mergeCell ref="B10:B12"/>
    <mergeCell ref="C10:C12"/>
    <mergeCell ref="D10:D12"/>
    <mergeCell ref="E10:E12"/>
    <mergeCell ref="F10:F12"/>
    <mergeCell ref="G10:G12"/>
  </mergeCells>
  <pageMargins left="0.66" right="0.17" top="1" bottom="1" header="0.5" footer="0.5"/>
  <pageSetup paperSize="9" scale="5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APRILIE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marian.co2024</dc:creator>
  <cp:lastModifiedBy>marian.co2024</cp:lastModifiedBy>
  <dcterms:created xsi:type="dcterms:W3CDTF">2024-03-29T11:01:33Z</dcterms:created>
  <dcterms:modified xsi:type="dcterms:W3CDTF">2024-03-29T11:02:18Z</dcterms:modified>
</cp:coreProperties>
</file>