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1"/>
  </bookViews>
  <sheets>
    <sheet name="FEB  2024 CU EC DIN IAN 2024" sheetId="1" r:id="rId1"/>
    <sheet name="FEB  2024 CU EC DIN IAN 202 (2)" sheetId="2" r:id="rId2"/>
  </sheets>
  <definedNames/>
  <calcPr fullCalcOnLoad="1"/>
</workbook>
</file>

<file path=xl/sharedStrings.xml><?xml version="1.0" encoding="utf-8"?>
<sst xmlns="http://schemas.openxmlformats.org/spreadsheetml/2006/main" count="152" uniqueCount="61">
  <si>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</si>
  <si>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</si>
  <si>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</si>
  <si>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</si>
  <si>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</si>
  <si>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</si>
  <si>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</si>
  <si>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</si>
  <si>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</si>
  <si>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</si>
  <si>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</si>
  <si>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</si>
  <si>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</si>
  <si>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</si>
  <si>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</si>
  <si>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</si>
  <si>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</si>
  <si>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</si>
  <si>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</si>
  <si>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</si>
  <si>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</si>
  <si>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</si>
  <si>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</si>
  <si>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</si>
  <si>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</si>
  <si>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</si>
  <si>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</si>
  <si>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</si>
  <si>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</si>
  <si>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AMB. SPITAL JUDETEAN VASLUI</t>
  </si>
  <si>
    <t>SPITALUL JUDETEAN VASLUI - ecografii</t>
  </si>
  <si>
    <t>TOTAL PARACLINIC 2022  ( ANALIZE MED+ANAT.PATOLOGICA+RAD.IMAGISTICA MED)</t>
  </si>
  <si>
    <t>SPITAL BARLAD radiologie, eco , CT</t>
  </si>
  <si>
    <t>SPITAL VASLUI radiologie, eco, CT, RMN</t>
  </si>
  <si>
    <t>AN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</si>
  <si>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</si>
  <si>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</si>
  <si>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</si>
  <si>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</si>
  <si>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</si>
  <si>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>AUDIOSAN SRL VASLUI  RMN + ECO+CT</t>
  </si>
  <si>
    <t>S.C. AXA DESIGN S.R.L BARLAD  RMN</t>
  </si>
  <si>
    <t xml:space="preserve"> </t>
  </si>
  <si>
    <t>AN 2024</t>
  </si>
  <si>
    <t>Director ex.DRC</t>
  </si>
  <si>
    <t>Intocmit,</t>
  </si>
  <si>
    <t>Ec. Cosma Marian</t>
  </si>
  <si>
    <t>Cons. Istrate Alin</t>
  </si>
  <si>
    <t>IANUARIE 2024 FACTURAT</t>
  </si>
  <si>
    <t>ECONOMII &lt;5%</t>
  </si>
  <si>
    <t>FEBRUARIE 2024 FACTURAT</t>
  </si>
  <si>
    <t>ECONOMII FEBRUARIE 2024 DE REPARTIZAT</t>
  </si>
  <si>
    <t>MARTIE 2024 CONTRACTAT</t>
  </si>
  <si>
    <t>MARTIE FINAL 2024</t>
  </si>
  <si>
    <t>MARTIE 2024 CU ECONOMII DIN FEBRUARIE 2024</t>
  </si>
  <si>
    <t>MONITOR</t>
  </si>
  <si>
    <t>01,01,2024</t>
  </si>
  <si>
    <t>01,02,2024</t>
  </si>
  <si>
    <t>TOTAL</t>
  </si>
  <si>
    <t>CA</t>
  </si>
  <si>
    <t>DIFERENTA DE CONTRACTAT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</si>
</sst>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2" fillId="0" borderId="0" xfId="0" applyFont="1" applyAlignment="1">
      <alignment/>
    </xf>
    <xf numFmtId="0" fontId="1" fillId="0" borderId="0" xfId="48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48" applyFont="1">
      <alignment/>
      <protection/>
    </xf>
    <xf numFmtId="0" fontId="2" fillId="0" borderId="0" xfId="48" applyFont="1">
      <alignment/>
      <protection/>
    </xf>
    <xf numFmtId="0" fontId="3" fillId="33" borderId="0" xfId="48" applyFont="1" applyFill="1">
      <alignment/>
      <protection/>
    </xf>
    <xf numFmtId="0" fontId="0" fillId="33" borderId="0" xfId="48" applyFont="1" applyFill="1">
      <alignment/>
      <protection/>
    </xf>
    <xf numFmtId="4" fontId="3" fillId="34" borderId="10" xfId="48" applyNumberFormat="1" applyFont="1" applyFill="1" applyBorder="1" applyAlignment="1">
      <alignment horizontal="center" vertical="center"/>
      <protection/>
    </xf>
    <xf numFmtId="164" fontId="3" fillId="34" borderId="11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/>
      <protection/>
    </xf>
    <xf numFmtId="0" fontId="2" fillId="0" borderId="13" xfId="48" applyFont="1" applyBorder="1" applyAlignment="1">
      <alignment horizontal="center"/>
      <protection/>
    </xf>
    <xf numFmtId="0" fontId="2" fillId="0" borderId="13" xfId="0" applyFont="1" applyFill="1" applyBorder="1" applyAlignment="1">
      <alignment/>
    </xf>
    <xf numFmtId="4" fontId="6" fillId="0" borderId="13" xfId="48" applyNumberFormat="1" applyFont="1" applyBorder="1" applyAlignment="1">
      <alignment horizontal="right" vertical="center" wrapText="1"/>
      <protection/>
    </xf>
    <xf numFmtId="4" fontId="6" fillId="34" borderId="13" xfId="48" applyNumberFormat="1" applyFont="1" applyFill="1" applyBorder="1">
      <alignment/>
      <protection/>
    </xf>
    <xf numFmtId="0" fontId="2" fillId="0" borderId="13" xfId="0" applyFont="1" applyFill="1" applyBorder="1" applyAlignment="1">
      <alignment wrapText="1"/>
    </xf>
    <xf numFmtId="4" fontId="6" fillId="0" borderId="13" xfId="48" applyNumberFormat="1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wrapText="1"/>
    </xf>
    <xf numFmtId="0" fontId="0" fillId="33" borderId="14" xfId="48" applyFont="1" applyFill="1" applyBorder="1">
      <alignment/>
      <protection/>
    </xf>
    <xf numFmtId="0" fontId="6" fillId="33" borderId="11" xfId="48" applyFont="1" applyFill="1" applyBorder="1" applyAlignment="1" applyProtection="1">
      <alignment horizontal="center" vertical="center" wrapText="1"/>
      <protection/>
    </xf>
    <xf numFmtId="4" fontId="6" fillId="33" borderId="11" xfId="48" applyNumberFormat="1" applyFont="1" applyFill="1" applyBorder="1" applyAlignment="1">
      <alignment horizontal="right" vertical="center" wrapText="1"/>
      <protection/>
    </xf>
    <xf numFmtId="0" fontId="0" fillId="0" borderId="13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6" fillId="0" borderId="0" xfId="48" applyFont="1" applyFill="1" applyBorder="1" applyAlignment="1" applyProtection="1">
      <alignment horizontal="center" vertical="center"/>
      <protection/>
    </xf>
    <xf numFmtId="4" fontId="7" fillId="0" borderId="0" xfId="48" applyNumberFormat="1" applyFont="1" applyFill="1" applyBorder="1" applyAlignment="1">
      <alignment horizontal="right" vertical="center" wrapText="1"/>
      <protection/>
    </xf>
    <xf numFmtId="4" fontId="0" fillId="33" borderId="0" xfId="48" applyNumberFormat="1" applyFont="1" applyFill="1">
      <alignment/>
      <protection/>
    </xf>
    <xf numFmtId="10" fontId="0" fillId="0" borderId="0" xfId="48" applyNumberFormat="1" applyFont="1" applyFill="1">
      <alignment/>
      <protection/>
    </xf>
    <xf numFmtId="0" fontId="2" fillId="0" borderId="15" xfId="48" applyFont="1" applyFill="1" applyBorder="1" applyAlignment="1">
      <alignment horizontal="center"/>
      <protection/>
    </xf>
    <xf numFmtId="0" fontId="0" fillId="0" borderId="14" xfId="48" applyFont="1" applyFill="1" applyBorder="1">
      <alignment/>
      <protection/>
    </xf>
    <xf numFmtId="0" fontId="0" fillId="0" borderId="13" xfId="48" applyFont="1" applyFill="1" applyBorder="1">
      <alignment/>
      <protection/>
    </xf>
    <xf numFmtId="4" fontId="6" fillId="0" borderId="16" xfId="48" applyNumberFormat="1" applyFont="1" applyBorder="1" applyAlignment="1" applyProtection="1">
      <alignment horizontal="right" vertical="center"/>
      <protection/>
    </xf>
    <xf numFmtId="0" fontId="0" fillId="35" borderId="13" xfId="48" applyFont="1" applyFill="1" applyBorder="1">
      <alignment/>
      <protection/>
    </xf>
    <xf numFmtId="0" fontId="2" fillId="36" borderId="13" xfId="48" applyFont="1" applyFill="1" applyBorder="1" applyAlignment="1">
      <alignment horizontal="center" vertical="center" wrapText="1"/>
      <protection/>
    </xf>
    <xf numFmtId="4" fontId="6" fillId="36" borderId="13" xfId="48" applyNumberFormat="1" applyFont="1" applyFill="1" applyBorder="1">
      <alignment/>
      <protection/>
    </xf>
    <xf numFmtId="4" fontId="6" fillId="0" borderId="13" xfId="48" applyNumberFormat="1" applyFont="1" applyBorder="1" applyAlignment="1" applyProtection="1">
      <alignment vertical="center"/>
      <protection/>
    </xf>
    <xf numFmtId="4" fontId="6" fillId="0" borderId="13" xfId="48" applyNumberFormat="1" applyFont="1" applyBorder="1" applyAlignment="1">
      <alignment vertical="center" wrapText="1"/>
      <protection/>
    </xf>
    <xf numFmtId="0" fontId="2" fillId="36" borderId="13" xfId="48" applyFont="1" applyFill="1" applyBorder="1">
      <alignment/>
      <protection/>
    </xf>
    <xf numFmtId="4" fontId="6" fillId="36" borderId="13" xfId="48" applyNumberFormat="1" applyFont="1" applyFill="1" applyBorder="1" applyAlignment="1">
      <alignment wrapText="1"/>
      <protection/>
    </xf>
    <xf numFmtId="0" fontId="0" fillId="37" borderId="13" xfId="48" applyFont="1" applyFill="1" applyBorder="1">
      <alignment/>
      <protection/>
    </xf>
    <xf numFmtId="0" fontId="8" fillId="33" borderId="13" xfId="48" applyFont="1" applyFill="1" applyBorder="1" applyAlignment="1" applyProtection="1">
      <alignment horizontal="center" vertical="center" wrapText="1"/>
      <protection/>
    </xf>
    <xf numFmtId="4" fontId="6" fillId="33" borderId="13" xfId="48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48" applyNumberFormat="1" applyFont="1" applyFill="1">
      <alignment/>
      <protection/>
    </xf>
    <xf numFmtId="0" fontId="5" fillId="0" borderId="0" xfId="48" applyFont="1" applyFill="1">
      <alignment/>
      <protection/>
    </xf>
    <xf numFmtId="0" fontId="0" fillId="38" borderId="13" xfId="48" applyFont="1" applyFill="1" applyBorder="1">
      <alignment/>
      <protection/>
    </xf>
    <xf numFmtId="0" fontId="0" fillId="38" borderId="13" xfId="48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6" xfId="48" applyNumberFormat="1" applyFont="1" applyBorder="1" applyAlignment="1">
      <alignment horizontal="right" vertical="center" wrapText="1"/>
      <protection/>
    </xf>
    <xf numFmtId="4" fontId="6" fillId="34" borderId="16" xfId="48" applyNumberFormat="1" applyFont="1" applyFill="1" applyBorder="1">
      <alignment/>
      <protection/>
    </xf>
    <xf numFmtId="0" fontId="2" fillId="0" borderId="16" xfId="48" applyFont="1" applyBorder="1" applyAlignment="1">
      <alignment horizontal="center"/>
      <protection/>
    </xf>
    <xf numFmtId="0" fontId="2" fillId="0" borderId="16" xfId="0" applyFont="1" applyFill="1" applyBorder="1" applyAlignment="1">
      <alignment/>
    </xf>
    <xf numFmtId="0" fontId="0" fillId="38" borderId="0" xfId="0" applyFill="1" applyAlignment="1">
      <alignment/>
    </xf>
    <xf numFmtId="0" fontId="7" fillId="0" borderId="0" xfId="48" applyFont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0" fillId="0" borderId="17" xfId="48" applyFont="1" applyFill="1" applyBorder="1">
      <alignment/>
      <protection/>
    </xf>
    <xf numFmtId="0" fontId="2" fillId="0" borderId="18" xfId="0" applyFont="1" applyFill="1" applyBorder="1" applyAlignment="1">
      <alignment/>
    </xf>
    <xf numFmtId="4" fontId="7" fillId="0" borderId="19" xfId="48" applyNumberFormat="1" applyFont="1" applyFill="1" applyBorder="1" applyAlignment="1">
      <alignment horizontal="right" vertical="center" wrapText="1"/>
      <protection/>
    </xf>
    <xf numFmtId="4" fontId="7" fillId="34" borderId="19" xfId="0" applyNumberFormat="1" applyFont="1" applyFill="1" applyBorder="1" applyAlignment="1">
      <alignment/>
    </xf>
    <xf numFmtId="0" fontId="3" fillId="34" borderId="20" xfId="48" applyNumberFormat="1" applyFont="1" applyFill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5" fillId="0" borderId="11" xfId="48" applyFont="1" applyBorder="1" applyAlignment="1">
      <alignment horizontal="center"/>
      <protection/>
    </xf>
    <xf numFmtId="0" fontId="5" fillId="0" borderId="21" xfId="48" applyFont="1" applyBorder="1">
      <alignment/>
      <protection/>
    </xf>
    <xf numFmtId="0" fontId="0" fillId="0" borderId="16" xfId="48" applyFont="1" applyFill="1" applyBorder="1">
      <alignment/>
      <protection/>
    </xf>
    <xf numFmtId="0" fontId="0" fillId="38" borderId="16" xfId="48" applyFont="1" applyFill="1" applyBorder="1">
      <alignment/>
      <protection/>
    </xf>
    <xf numFmtId="0" fontId="0" fillId="0" borderId="22" xfId="48" applyFont="1" applyFill="1" applyBorder="1">
      <alignment/>
      <protection/>
    </xf>
    <xf numFmtId="4" fontId="6" fillId="0" borderId="16" xfId="48" applyNumberFormat="1" applyFont="1" applyBorder="1" applyAlignment="1" applyProtection="1">
      <alignment horizontal="right" vertical="center"/>
      <protection/>
    </xf>
    <xf numFmtId="9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48" applyFont="1" applyFill="1">
      <alignment/>
      <protection/>
    </xf>
    <xf numFmtId="0" fontId="1" fillId="0" borderId="0" xfId="48" applyFont="1" applyAlignment="1">
      <alignment horizontal="left"/>
      <protection/>
    </xf>
    <xf numFmtId="0" fontId="4" fillId="37" borderId="10" xfId="48" applyFont="1" applyFill="1" applyBorder="1" applyAlignment="1" applyProtection="1">
      <alignment horizontal="center" vertical="center"/>
      <protection/>
    </xf>
    <xf numFmtId="0" fontId="4" fillId="37" borderId="11" xfId="48" applyFont="1" applyFill="1" applyBorder="1" applyAlignment="1" applyProtection="1">
      <alignment horizontal="center" vertical="center"/>
      <protection/>
    </xf>
    <xf numFmtId="0" fontId="4" fillId="37" borderId="21" xfId="48" applyFont="1" applyFill="1" applyBorder="1" applyAlignment="1" applyProtection="1">
      <alignment horizontal="center" vertical="center"/>
      <protection/>
    </xf>
    <xf numFmtId="0" fontId="2" fillId="36" borderId="23" xfId="48" applyFont="1" applyFill="1" applyBorder="1" applyAlignment="1">
      <alignment horizontal="center" vertical="center"/>
      <protection/>
    </xf>
    <xf numFmtId="0" fontId="2" fillId="36" borderId="24" xfId="48" applyFont="1" applyFill="1" applyBorder="1" applyAlignment="1">
      <alignment horizontal="center" vertical="center"/>
      <protection/>
    </xf>
    <xf numFmtId="0" fontId="2" fillId="36" borderId="25" xfId="48" applyFont="1" applyFill="1" applyBorder="1" applyAlignment="1">
      <alignment horizontal="center" vertical="center"/>
      <protection/>
    </xf>
    <xf numFmtId="49" fontId="3" fillId="36" borderId="10" xfId="48" applyNumberFormat="1" applyFont="1" applyFill="1" applyBorder="1" applyAlignment="1">
      <alignment horizontal="center" vertical="center" wrapText="1"/>
      <protection/>
    </xf>
    <xf numFmtId="49" fontId="3" fillId="36" borderId="11" xfId="48" applyNumberFormat="1" applyFont="1" applyFill="1" applyBorder="1" applyAlignment="1">
      <alignment horizontal="center" vertical="center" wrapText="1"/>
      <protection/>
    </xf>
    <xf numFmtId="49" fontId="3" fillId="36" borderId="21" xfId="48" applyNumberFormat="1" applyFont="1" applyFill="1" applyBorder="1" applyAlignment="1">
      <alignment horizontal="center" vertical="center" wrapText="1"/>
      <protection/>
    </xf>
    <xf numFmtId="0" fontId="2" fillId="33" borderId="0" xfId="48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1  RECTIFICARE NOIEMBRIE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P13" sqref="P13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9.00390625" style="0" customWidth="1"/>
    <col min="5" max="5" width="12.28125" style="0" customWidth="1"/>
    <col min="6" max="6" width="18.00390625" style="0" customWidth="1"/>
    <col min="7" max="8" width="17.57421875" style="0" customWidth="1"/>
    <col min="9" max="9" width="20.28125" style="0" customWidth="1"/>
    <col min="10" max="11" width="10.7109375" style="0" bestFit="1" customWidth="1"/>
    <col min="12" max="12" width="11.7109375" style="0" bestFit="1" customWidth="1"/>
    <col min="13" max="13" width="10.140625" style="0" bestFit="1" customWidth="1"/>
  </cols>
  <sheetData>
    <row r="1" spans="1:9" ht="18">
      <c r="A1" s="1"/>
      <c r="B1" s="1" t="s">
        <v>0</v>
      </c>
      <c r="I1" s="2"/>
    </row>
    <row r="2" spans="1:12" ht="18">
      <c r="A2" s="1"/>
      <c r="B2" s="3"/>
      <c r="C2" s="3"/>
      <c r="D2" s="3"/>
      <c r="E2" s="3"/>
      <c r="F2" s="3"/>
      <c r="G2" s="3"/>
      <c r="H2" s="76"/>
      <c r="I2" s="77"/>
      <c r="J2" s="77"/>
      <c r="K2" s="77"/>
      <c r="L2" s="77"/>
    </row>
    <row r="3" spans="1:12" ht="18">
      <c r="A3" s="1"/>
      <c r="B3" s="3"/>
      <c r="C3" s="3"/>
      <c r="D3" s="3"/>
      <c r="E3" s="3"/>
      <c r="F3" s="3"/>
      <c r="G3" s="3"/>
      <c r="H3" s="76"/>
      <c r="I3" s="77"/>
      <c r="J3" s="77"/>
      <c r="K3" s="77"/>
      <c r="L3" s="77"/>
    </row>
    <row r="4" spans="1:12" ht="18">
      <c r="A4" s="1"/>
      <c r="B4" s="3"/>
      <c r="C4" s="3"/>
      <c r="D4" s="3"/>
      <c r="E4" s="3"/>
      <c r="F4" s="3"/>
      <c r="G4" s="3"/>
      <c r="H4" s="78"/>
      <c r="I4" s="78"/>
      <c r="J4" s="78"/>
      <c r="K4" s="77"/>
      <c r="L4" s="77"/>
    </row>
    <row r="5" spans="1:12" ht="18">
      <c r="A5" s="1"/>
      <c r="B5" s="3"/>
      <c r="C5" s="3"/>
      <c r="D5" s="3"/>
      <c r="E5" s="3"/>
      <c r="F5" s="3"/>
      <c r="G5" s="3"/>
      <c r="H5" s="78"/>
      <c r="I5" s="78"/>
      <c r="J5" s="78"/>
      <c r="K5" s="77"/>
      <c r="L5" s="77"/>
    </row>
    <row r="6" spans="1:14" ht="18" customHeight="1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8" ht="18" customHeight="1">
      <c r="A7" s="5"/>
      <c r="B7" s="61"/>
      <c r="C7" s="1" t="s">
        <v>54</v>
      </c>
      <c r="D7" s="1"/>
      <c r="E7" s="1"/>
      <c r="F7" s="1"/>
      <c r="G7" s="1"/>
      <c r="H7" s="1"/>
    </row>
    <row r="8" spans="1:9" ht="12.75">
      <c r="A8" s="5"/>
      <c r="B8" s="5"/>
      <c r="C8" s="6"/>
      <c r="D8" s="6"/>
      <c r="E8" s="6"/>
      <c r="F8" s="6"/>
      <c r="G8" s="6"/>
      <c r="H8" s="6"/>
      <c r="I8" s="2"/>
    </row>
    <row r="9" spans="1:8" ht="15.75" thickBot="1">
      <c r="A9" s="7" t="s">
        <v>2</v>
      </c>
      <c r="B9" s="8"/>
      <c r="C9" s="8"/>
      <c r="D9" s="8"/>
      <c r="E9" s="8"/>
      <c r="F9" s="8"/>
      <c r="G9" s="8"/>
      <c r="H9" s="8"/>
    </row>
    <row r="10" spans="1:10" ht="15" customHeight="1">
      <c r="A10" s="68" t="s">
        <v>3</v>
      </c>
      <c r="B10" s="81" t="s">
        <v>4</v>
      </c>
      <c r="C10" s="87" t="s">
        <v>48</v>
      </c>
      <c r="D10" s="87" t="s">
        <v>50</v>
      </c>
      <c r="E10" s="87" t="s">
        <v>49</v>
      </c>
      <c r="F10" s="87" t="s">
        <v>51</v>
      </c>
      <c r="G10" s="87" t="s">
        <v>52</v>
      </c>
      <c r="H10" s="87" t="s">
        <v>53</v>
      </c>
      <c r="I10" s="9"/>
      <c r="J10" s="75">
        <v>0.1</v>
      </c>
    </row>
    <row r="11" spans="1:9" ht="15" customHeight="1">
      <c r="A11" s="69"/>
      <c r="B11" s="82"/>
      <c r="C11" s="88"/>
      <c r="D11" s="88"/>
      <c r="E11" s="88"/>
      <c r="F11" s="88"/>
      <c r="G11" s="88"/>
      <c r="H11" s="88"/>
      <c r="I11" s="10" t="s">
        <v>43</v>
      </c>
    </row>
    <row r="12" spans="1:9" ht="52.5" customHeight="1" thickBot="1">
      <c r="A12" s="70"/>
      <c r="B12" s="83"/>
      <c r="C12" s="89"/>
      <c r="D12" s="89"/>
      <c r="E12" s="89"/>
      <c r="F12" s="89"/>
      <c r="G12" s="89"/>
      <c r="H12" s="89"/>
      <c r="I12" s="67"/>
    </row>
    <row r="13" spans="1:13" ht="15.75">
      <c r="A13" s="58">
        <v>1</v>
      </c>
      <c r="B13" s="59" t="s">
        <v>5</v>
      </c>
      <c r="C13" s="56">
        <v>63636.63</v>
      </c>
      <c r="D13" s="56">
        <v>65065.2</v>
      </c>
      <c r="E13" s="56">
        <v>2852.3750011750817</v>
      </c>
      <c r="F13" s="56">
        <v>3076.861861554343</v>
      </c>
      <c r="G13" s="56">
        <v>50328.20214408031</v>
      </c>
      <c r="H13" s="56">
        <f>E13+F13+G13</f>
        <v>56257.439006809735</v>
      </c>
      <c r="I13" s="57">
        <f>C13+D13+H13</f>
        <v>184959.2690068097</v>
      </c>
      <c r="K13" s="62"/>
      <c r="L13" s="4"/>
      <c r="M13" s="4"/>
    </row>
    <row r="14" spans="1:13" ht="15.75" customHeight="1">
      <c r="A14" s="12">
        <v>2</v>
      </c>
      <c r="B14" s="16" t="s">
        <v>6</v>
      </c>
      <c r="C14" s="14">
        <v>50344.95</v>
      </c>
      <c r="D14" s="56">
        <v>59647.77</v>
      </c>
      <c r="E14" s="56">
        <v>5.0524507304653525</v>
      </c>
      <c r="F14" s="56">
        <v>2603.6632940282857</v>
      </c>
      <c r="G14" s="56">
        <v>42045.95822379403</v>
      </c>
      <c r="H14" s="56">
        <f aca="true" t="shared" si="0" ref="H14:H27">E14+F14+G14</f>
        <v>44654.67396855278</v>
      </c>
      <c r="I14" s="57">
        <f aca="true" t="shared" si="1" ref="I14:I27">C14+D14+H14</f>
        <v>154647.3939685528</v>
      </c>
      <c r="J14" s="60"/>
      <c r="L14" s="4"/>
      <c r="M14" s="4"/>
    </row>
    <row r="15" spans="1:13" ht="15.75">
      <c r="A15" s="12">
        <v>3</v>
      </c>
      <c r="B15" s="13" t="s">
        <v>16</v>
      </c>
      <c r="C15" s="17">
        <v>53039.53</v>
      </c>
      <c r="D15" s="74">
        <v>51927.26</v>
      </c>
      <c r="E15" s="74">
        <v>129.58588077424793</v>
      </c>
      <c r="F15" s="74">
        <v>2485.8581380335145</v>
      </c>
      <c r="G15" s="74">
        <v>40168.1537019942</v>
      </c>
      <c r="H15" s="56">
        <f t="shared" si="0"/>
        <v>42783.59772080196</v>
      </c>
      <c r="I15" s="57">
        <f t="shared" si="1"/>
        <v>147750.38772080198</v>
      </c>
      <c r="L15" s="4"/>
      <c r="M15" s="4"/>
    </row>
    <row r="16" spans="1:13" ht="15.75">
      <c r="A16" s="12">
        <v>4</v>
      </c>
      <c r="B16" s="13" t="s">
        <v>14</v>
      </c>
      <c r="C16" s="14">
        <v>82704.18</v>
      </c>
      <c r="D16" s="56">
        <v>81065.99</v>
      </c>
      <c r="E16" s="56">
        <v>30.093692858077702</v>
      </c>
      <c r="F16" s="56">
        <v>3876.857746627284</v>
      </c>
      <c r="G16" s="56">
        <v>62611.04244454151</v>
      </c>
      <c r="H16" s="56">
        <f t="shared" si="0"/>
        <v>66517.99388402687</v>
      </c>
      <c r="I16" s="57">
        <f t="shared" si="1"/>
        <v>230288.16388402687</v>
      </c>
      <c r="L16" s="4"/>
      <c r="M16" s="4"/>
    </row>
    <row r="17" spans="1:13" ht="17.25" customHeight="1">
      <c r="A17" s="12">
        <v>5</v>
      </c>
      <c r="B17" s="18" t="s">
        <v>12</v>
      </c>
      <c r="C17" s="14">
        <v>55571.67</v>
      </c>
      <c r="D17" s="56">
        <v>57394.32</v>
      </c>
      <c r="E17" s="56">
        <v>730.2504005016963</v>
      </c>
      <c r="F17" s="56">
        <v>2682.1935222412926</v>
      </c>
      <c r="G17" s="56">
        <v>43486.25905835934</v>
      </c>
      <c r="H17" s="56">
        <f t="shared" si="0"/>
        <v>46898.70298110233</v>
      </c>
      <c r="I17" s="57">
        <f t="shared" si="1"/>
        <v>159864.69298110233</v>
      </c>
      <c r="L17" s="4"/>
      <c r="M17" s="4"/>
    </row>
    <row r="18" spans="1:13" ht="15.75">
      <c r="A18" s="12">
        <v>6</v>
      </c>
      <c r="B18" s="13" t="s">
        <v>7</v>
      </c>
      <c r="C18" s="17">
        <v>60258.34</v>
      </c>
      <c r="D18" s="74">
        <v>66903.6</v>
      </c>
      <c r="E18" s="74">
        <v>2308.6335114367103</v>
      </c>
      <c r="F18" s="74">
        <v>3033.5740289743385</v>
      </c>
      <c r="G18" s="74">
        <v>49484.74665789537</v>
      </c>
      <c r="H18" s="56">
        <f t="shared" si="0"/>
        <v>54826.95419830642</v>
      </c>
      <c r="I18" s="57">
        <f t="shared" si="1"/>
        <v>181988.89419830643</v>
      </c>
      <c r="L18" s="4"/>
      <c r="M18" s="4"/>
    </row>
    <row r="19" spans="1:13" ht="15.75">
      <c r="A19" s="12">
        <v>7</v>
      </c>
      <c r="B19" s="13" t="s">
        <v>8</v>
      </c>
      <c r="C19" s="17">
        <v>63255.88</v>
      </c>
      <c r="D19" s="74">
        <v>68638.58</v>
      </c>
      <c r="E19" s="74">
        <v>72.01694967033109</v>
      </c>
      <c r="F19" s="74">
        <v>3339.7104155740503</v>
      </c>
      <c r="G19" s="74">
        <v>58528.635088542986</v>
      </c>
      <c r="H19" s="56">
        <f t="shared" si="0"/>
        <v>61940.36245378737</v>
      </c>
      <c r="I19" s="57">
        <f t="shared" si="1"/>
        <v>193834.82245378738</v>
      </c>
      <c r="L19" s="4"/>
      <c r="M19" s="4"/>
    </row>
    <row r="20" spans="1:13" ht="15.75">
      <c r="A20" s="12">
        <v>8</v>
      </c>
      <c r="B20" s="13" t="s">
        <v>13</v>
      </c>
      <c r="C20" s="14">
        <v>57853.44</v>
      </c>
      <c r="D20" s="56">
        <v>56739.14</v>
      </c>
      <c r="E20" s="56">
        <v>14.87</v>
      </c>
      <c r="F20" s="56">
        <v>2706.7731701342836</v>
      </c>
      <c r="G20" s="56">
        <v>43589.08328857289</v>
      </c>
      <c r="H20" s="56">
        <f t="shared" si="0"/>
        <v>46310.72645870717</v>
      </c>
      <c r="I20" s="57">
        <f t="shared" si="1"/>
        <v>160903.30645870717</v>
      </c>
      <c r="L20" s="4"/>
      <c r="M20" s="4"/>
    </row>
    <row r="21" spans="1:13" ht="15.75">
      <c r="A21" s="12">
        <v>9</v>
      </c>
      <c r="B21" s="13" t="s">
        <v>9</v>
      </c>
      <c r="C21" s="14">
        <v>36847.86</v>
      </c>
      <c r="D21" s="56">
        <v>46603.68</v>
      </c>
      <c r="E21" s="56">
        <v>40.33299117090064</v>
      </c>
      <c r="F21" s="56">
        <v>2072.72676464063</v>
      </c>
      <c r="G21" s="56">
        <v>35527.77148002435</v>
      </c>
      <c r="H21" s="56">
        <f t="shared" si="0"/>
        <v>37640.83123583588</v>
      </c>
      <c r="I21" s="57">
        <f t="shared" si="1"/>
        <v>121092.37123583589</v>
      </c>
      <c r="L21" s="4"/>
      <c r="M21" s="4"/>
    </row>
    <row r="22" spans="1:13" ht="15.75">
      <c r="A22" s="12">
        <v>10</v>
      </c>
      <c r="B22" s="13" t="s">
        <v>10</v>
      </c>
      <c r="C22" s="14">
        <v>58780.18</v>
      </c>
      <c r="D22" s="56">
        <v>69277.67</v>
      </c>
      <c r="E22" s="56">
        <v>45.307828700286336</v>
      </c>
      <c r="F22" s="56">
        <v>3031.620386837261</v>
      </c>
      <c r="G22" s="56">
        <v>48963.97657370358</v>
      </c>
      <c r="H22" s="56">
        <f t="shared" si="0"/>
        <v>52040.904789241125</v>
      </c>
      <c r="I22" s="57">
        <f t="shared" si="1"/>
        <v>180098.75478924112</v>
      </c>
      <c r="L22" s="4"/>
      <c r="M22" s="4"/>
    </row>
    <row r="23" spans="1:13" ht="15.75">
      <c r="A23" s="12">
        <v>11</v>
      </c>
      <c r="B23" s="13" t="s">
        <v>11</v>
      </c>
      <c r="C23" s="17">
        <v>51973.58</v>
      </c>
      <c r="D23" s="74">
        <v>51184.42</v>
      </c>
      <c r="E23" s="74">
        <v>1.5826038637605961</v>
      </c>
      <c r="F23" s="74">
        <v>2441.8458338858572</v>
      </c>
      <c r="G23" s="74">
        <v>39432.146106675755</v>
      </c>
      <c r="H23" s="56">
        <f t="shared" si="0"/>
        <v>41875.57454442537</v>
      </c>
      <c r="I23" s="57">
        <f t="shared" si="1"/>
        <v>145033.57454442536</v>
      </c>
      <c r="L23" s="4"/>
      <c r="M23" s="4"/>
    </row>
    <row r="24" spans="1:13" ht="15.75">
      <c r="A24" s="12">
        <v>12</v>
      </c>
      <c r="B24" s="13" t="s">
        <v>15</v>
      </c>
      <c r="C24" s="14">
        <v>26522.86</v>
      </c>
      <c r="D24" s="56">
        <v>38351.02</v>
      </c>
      <c r="E24" s="56">
        <v>0</v>
      </c>
      <c r="F24" s="56">
        <v>0</v>
      </c>
      <c r="G24" s="56">
        <v>43260.17356845457</v>
      </c>
      <c r="H24" s="56">
        <f t="shared" si="0"/>
        <v>43260.17356845457</v>
      </c>
      <c r="I24" s="57">
        <f t="shared" si="1"/>
        <v>108134.05356845458</v>
      </c>
      <c r="L24" s="4"/>
      <c r="M24" s="4"/>
    </row>
    <row r="25" spans="1:13" ht="15.75">
      <c r="A25" s="12">
        <v>13</v>
      </c>
      <c r="B25" s="13" t="s">
        <v>29</v>
      </c>
      <c r="C25" s="17">
        <v>46185.18</v>
      </c>
      <c r="D25" s="74">
        <v>50168.5</v>
      </c>
      <c r="E25" s="74">
        <v>5.2</v>
      </c>
      <c r="F25" s="74">
        <v>2439.329133469022</v>
      </c>
      <c r="G25" s="74">
        <v>42740.50502138005</v>
      </c>
      <c r="H25" s="56">
        <f t="shared" si="0"/>
        <v>45185.03415484907</v>
      </c>
      <c r="I25" s="57">
        <f t="shared" si="1"/>
        <v>141538.71415484906</v>
      </c>
      <c r="K25" s="4"/>
      <c r="L25" s="4"/>
      <c r="M25" s="4"/>
    </row>
    <row r="26" spans="1:13" ht="15.75">
      <c r="A26" s="12">
        <v>14</v>
      </c>
      <c r="B26" s="13" t="s">
        <v>35</v>
      </c>
      <c r="C26" s="17">
        <v>46930.65</v>
      </c>
      <c r="D26" s="74">
        <v>51072.36</v>
      </c>
      <c r="E26" s="74">
        <v>10.94</v>
      </c>
      <c r="F26" s="74">
        <v>2481.0557039998407</v>
      </c>
      <c r="G26" s="74">
        <v>43471.04863846078</v>
      </c>
      <c r="H26" s="56">
        <f t="shared" si="0"/>
        <v>45963.04434246062</v>
      </c>
      <c r="I26" s="57">
        <f t="shared" si="1"/>
        <v>143966.05434246064</v>
      </c>
      <c r="K26" s="4"/>
      <c r="L26" s="4"/>
      <c r="M26" s="4"/>
    </row>
    <row r="27" spans="1:13" ht="15.75">
      <c r="A27" s="12">
        <v>15</v>
      </c>
      <c r="B27" s="13" t="s">
        <v>36</v>
      </c>
      <c r="C27" s="17">
        <v>3082.99</v>
      </c>
      <c r="D27" s="74">
        <v>4731.15</v>
      </c>
      <c r="E27" s="74">
        <v>0</v>
      </c>
      <c r="F27" s="74">
        <v>0</v>
      </c>
      <c r="G27" s="74">
        <v>30107.286928004574</v>
      </c>
      <c r="H27" s="56">
        <f t="shared" si="0"/>
        <v>30107.286928004574</v>
      </c>
      <c r="I27" s="57">
        <f t="shared" si="1"/>
        <v>37921.42692800457</v>
      </c>
      <c r="K27" s="4"/>
      <c r="L27" s="4"/>
      <c r="M27" s="4"/>
    </row>
    <row r="28" spans="1:12" ht="31.5">
      <c r="A28" s="19"/>
      <c r="B28" s="20" t="s">
        <v>17</v>
      </c>
      <c r="C28" s="21">
        <f aca="true" t="shared" si="2" ref="C28:I28">SUM(C13:C27)</f>
        <v>756987.9199999999</v>
      </c>
      <c r="D28" s="21">
        <f t="shared" si="2"/>
        <v>818770.6600000001</v>
      </c>
      <c r="E28" s="21">
        <f t="shared" si="2"/>
        <v>6246.241310881557</v>
      </c>
      <c r="F28" s="21">
        <f t="shared" si="2"/>
        <v>36272.07</v>
      </c>
      <c r="G28" s="21">
        <f t="shared" si="2"/>
        <v>673744.9889244844</v>
      </c>
      <c r="H28" s="21">
        <f t="shared" si="2"/>
        <v>716263.3002353658</v>
      </c>
      <c r="I28" s="21">
        <f t="shared" si="2"/>
        <v>2292021.880235366</v>
      </c>
      <c r="J28" s="4"/>
      <c r="K28" s="4"/>
      <c r="L28" s="4"/>
    </row>
    <row r="29" spans="1:12" ht="15.75">
      <c r="A29" s="23"/>
      <c r="B29" s="24"/>
      <c r="C29" s="25"/>
      <c r="D29" s="25"/>
      <c r="E29" s="25"/>
      <c r="F29" s="25"/>
      <c r="G29" s="25"/>
      <c r="H29" s="25"/>
      <c r="L29" s="4"/>
    </row>
    <row r="30" spans="1:12" ht="16.5" thickBot="1">
      <c r="A30" s="90" t="s">
        <v>39</v>
      </c>
      <c r="B30" s="90"/>
      <c r="C30" s="25"/>
      <c r="D30" s="25"/>
      <c r="E30" s="25"/>
      <c r="F30" s="25"/>
      <c r="G30" s="25"/>
      <c r="H30" s="25"/>
      <c r="L30" s="4"/>
    </row>
    <row r="31" spans="1:12" ht="15" customHeight="1">
      <c r="A31" s="28" t="s">
        <v>3</v>
      </c>
      <c r="B31" s="81" t="s">
        <v>4</v>
      </c>
      <c r="C31" s="87" t="s">
        <v>48</v>
      </c>
      <c r="D31" s="87" t="s">
        <v>50</v>
      </c>
      <c r="E31" s="87" t="s">
        <v>49</v>
      </c>
      <c r="F31" s="87" t="s">
        <v>51</v>
      </c>
      <c r="G31" s="87" t="s">
        <v>52</v>
      </c>
      <c r="H31" s="87" t="s">
        <v>53</v>
      </c>
      <c r="I31" s="9"/>
      <c r="L31" s="4"/>
    </row>
    <row r="32" spans="1:12" ht="15">
      <c r="A32" s="23"/>
      <c r="B32" s="82"/>
      <c r="C32" s="88"/>
      <c r="D32" s="88"/>
      <c r="E32" s="88"/>
      <c r="F32" s="88"/>
      <c r="G32" s="88"/>
      <c r="H32" s="88"/>
      <c r="I32" s="10" t="s">
        <v>43</v>
      </c>
      <c r="L32" s="4"/>
    </row>
    <row r="33" spans="1:12" ht="28.5" customHeight="1" thickBot="1">
      <c r="A33" s="23"/>
      <c r="B33" s="82"/>
      <c r="C33" s="89"/>
      <c r="D33" s="89"/>
      <c r="E33" s="89"/>
      <c r="F33" s="89"/>
      <c r="G33" s="89"/>
      <c r="H33" s="89"/>
      <c r="I33" s="11"/>
      <c r="L33" s="4"/>
    </row>
    <row r="34" spans="1:12" ht="16.5" thickBot="1">
      <c r="A34" s="63">
        <v>1</v>
      </c>
      <c r="B34" s="64" t="s">
        <v>29</v>
      </c>
      <c r="C34" s="65">
        <v>5509.5</v>
      </c>
      <c r="D34" s="65">
        <v>6160.6</v>
      </c>
      <c r="E34" s="65">
        <v>39.4</v>
      </c>
      <c r="F34" s="65">
        <v>0</v>
      </c>
      <c r="G34" s="65">
        <v>5500</v>
      </c>
      <c r="H34" s="65">
        <f>E34+F34+G34</f>
        <v>5539.4</v>
      </c>
      <c r="I34" s="66">
        <f>C34+D34+H34</f>
        <v>17209.5</v>
      </c>
      <c r="L34" s="4"/>
    </row>
    <row r="35" spans="1:12" ht="15.75">
      <c r="A35" s="23"/>
      <c r="B35" s="24"/>
      <c r="C35" s="25"/>
      <c r="D35" s="25"/>
      <c r="E35" s="25"/>
      <c r="F35" s="25"/>
      <c r="G35" s="25"/>
      <c r="H35" s="25"/>
      <c r="L35" s="4"/>
    </row>
    <row r="36" spans="1:12" ht="15.75">
      <c r="A36" s="23"/>
      <c r="B36" s="24"/>
      <c r="C36" s="25"/>
      <c r="D36" s="25"/>
      <c r="E36" s="25"/>
      <c r="F36" s="25"/>
      <c r="G36" s="25"/>
      <c r="H36" s="25"/>
      <c r="L36" s="4"/>
    </row>
    <row r="37" spans="1:12" ht="17.25" customHeight="1">
      <c r="A37" s="5"/>
      <c r="B37" s="5"/>
      <c r="C37" s="5"/>
      <c r="D37" s="5"/>
      <c r="E37" s="5"/>
      <c r="F37" s="5"/>
      <c r="G37" s="5"/>
      <c r="H37" s="5"/>
      <c r="L37" s="4"/>
    </row>
    <row r="38" spans="1:12" ht="15.75" thickBot="1">
      <c r="A38" s="7" t="s">
        <v>18</v>
      </c>
      <c r="B38" s="26"/>
      <c r="C38" s="27"/>
      <c r="D38" s="27"/>
      <c r="E38" s="27"/>
      <c r="F38" s="27"/>
      <c r="G38" s="27"/>
      <c r="H38" s="27"/>
      <c r="L38" s="4"/>
    </row>
    <row r="39" spans="1:12" ht="15" customHeight="1">
      <c r="A39" s="28" t="s">
        <v>3</v>
      </c>
      <c r="B39" s="84" t="s">
        <v>19</v>
      </c>
      <c r="C39" s="87" t="s">
        <v>48</v>
      </c>
      <c r="D39" s="87" t="s">
        <v>50</v>
      </c>
      <c r="E39" s="87" t="s">
        <v>49</v>
      </c>
      <c r="F39" s="87" t="s">
        <v>51</v>
      </c>
      <c r="G39" s="87" t="s">
        <v>52</v>
      </c>
      <c r="H39" s="87" t="s">
        <v>53</v>
      </c>
      <c r="I39" s="9"/>
      <c r="L39" s="4"/>
    </row>
    <row r="40" spans="1:12" ht="15">
      <c r="A40" s="29"/>
      <c r="B40" s="85"/>
      <c r="C40" s="88"/>
      <c r="D40" s="88"/>
      <c r="E40" s="88"/>
      <c r="F40" s="88"/>
      <c r="G40" s="88"/>
      <c r="H40" s="88"/>
      <c r="I40" s="10" t="s">
        <v>34</v>
      </c>
      <c r="L40" s="4"/>
    </row>
    <row r="41" spans="1:12" ht="60" customHeight="1" thickBot="1">
      <c r="A41" s="73"/>
      <c r="B41" s="86"/>
      <c r="C41" s="89"/>
      <c r="D41" s="89"/>
      <c r="E41" s="89"/>
      <c r="F41" s="89"/>
      <c r="G41" s="89"/>
      <c r="H41" s="89"/>
      <c r="I41" s="67"/>
      <c r="L41" s="4"/>
    </row>
    <row r="42" spans="1:18" ht="15.75">
      <c r="A42" s="71">
        <v>1</v>
      </c>
      <c r="B42" s="72" t="s">
        <v>20</v>
      </c>
      <c r="C42" s="31">
        <v>9016.32</v>
      </c>
      <c r="D42" s="31">
        <v>10354.68</v>
      </c>
      <c r="E42" s="31">
        <v>131.86559507458878</v>
      </c>
      <c r="F42" s="31">
        <v>1213.4278899354942</v>
      </c>
      <c r="G42" s="31">
        <v>7679.777292911194</v>
      </c>
      <c r="H42" s="31">
        <f aca="true" t="shared" si="3" ref="H42:H47">E42+F42+G42</f>
        <v>9025.070777921277</v>
      </c>
      <c r="I42" s="57">
        <f aca="true" t="shared" si="4" ref="I42:I47">C42+D42+H42</f>
        <v>28396.070777921275</v>
      </c>
      <c r="L42" s="4"/>
      <c r="M42" s="4"/>
      <c r="R42" s="4"/>
    </row>
    <row r="43" spans="1:18" ht="15.75">
      <c r="A43" s="22">
        <v>2</v>
      </c>
      <c r="B43" s="48" t="s">
        <v>21</v>
      </c>
      <c r="C43" s="31">
        <v>3522</v>
      </c>
      <c r="D43" s="31">
        <v>4085.52</v>
      </c>
      <c r="E43" s="31">
        <v>110.6353206039862</v>
      </c>
      <c r="F43" s="31">
        <v>478.16547968979694</v>
      </c>
      <c r="G43" s="31">
        <v>3039.2310137903874</v>
      </c>
      <c r="H43" s="31">
        <f t="shared" si="3"/>
        <v>3628.0318140841705</v>
      </c>
      <c r="I43" s="57">
        <f t="shared" si="4"/>
        <v>11235.55181408417</v>
      </c>
      <c r="L43" s="4"/>
      <c r="M43" s="4"/>
      <c r="R43" s="4"/>
    </row>
    <row r="44" spans="1:18" ht="15.75">
      <c r="A44" s="30">
        <v>3</v>
      </c>
      <c r="B44" s="48" t="s">
        <v>22</v>
      </c>
      <c r="C44" s="31">
        <v>1127.04</v>
      </c>
      <c r="D44" s="31">
        <v>1408.8</v>
      </c>
      <c r="E44" s="31">
        <v>0</v>
      </c>
      <c r="F44" s="31">
        <v>0</v>
      </c>
      <c r="G44" s="31">
        <v>2156.8736226899523</v>
      </c>
      <c r="H44" s="31">
        <f t="shared" si="3"/>
        <v>2156.8736226899523</v>
      </c>
      <c r="I44" s="57">
        <f t="shared" si="4"/>
        <v>4692.713622689953</v>
      </c>
      <c r="L44" s="4"/>
      <c r="M44" s="4"/>
      <c r="R44" s="4"/>
    </row>
    <row r="45" spans="1:18" ht="15.75">
      <c r="A45" s="22">
        <v>4</v>
      </c>
      <c r="B45" s="48" t="s">
        <v>30</v>
      </c>
      <c r="C45" s="31">
        <v>19074.2</v>
      </c>
      <c r="D45" s="31">
        <v>20139.12</v>
      </c>
      <c r="E45" s="31">
        <v>0</v>
      </c>
      <c r="F45" s="31">
        <v>0</v>
      </c>
      <c r="G45" s="31">
        <v>16387.01</v>
      </c>
      <c r="H45" s="31">
        <f t="shared" si="3"/>
        <v>16387.01</v>
      </c>
      <c r="I45" s="57">
        <f t="shared" si="4"/>
        <v>55600.33</v>
      </c>
      <c r="L45" s="4"/>
      <c r="M45" s="4"/>
      <c r="R45" s="4"/>
    </row>
    <row r="46" spans="1:18" ht="15.75">
      <c r="A46" s="30">
        <v>5</v>
      </c>
      <c r="B46" s="48" t="s">
        <v>37</v>
      </c>
      <c r="C46" s="31">
        <v>2888.04</v>
      </c>
      <c r="D46" s="31">
        <v>2888.04</v>
      </c>
      <c r="E46" s="31">
        <v>0</v>
      </c>
      <c r="F46" s="31">
        <v>0</v>
      </c>
      <c r="G46" s="31">
        <v>2772.5630022578116</v>
      </c>
      <c r="H46" s="31">
        <f t="shared" si="3"/>
        <v>2772.5630022578116</v>
      </c>
      <c r="I46" s="57">
        <f t="shared" si="4"/>
        <v>8548.643002257812</v>
      </c>
      <c r="L46" s="4"/>
      <c r="M46" s="4"/>
      <c r="R46" s="4"/>
    </row>
    <row r="47" spans="1:18" ht="15.75">
      <c r="A47" s="22">
        <v>6</v>
      </c>
      <c r="B47" s="48" t="s">
        <v>38</v>
      </c>
      <c r="C47" s="31">
        <v>13141.12</v>
      </c>
      <c r="D47" s="31">
        <v>14945.52</v>
      </c>
      <c r="E47" s="31">
        <v>296.25</v>
      </c>
      <c r="F47" s="31">
        <v>1762.2791250391706</v>
      </c>
      <c r="G47" s="31">
        <v>11176.526953938845</v>
      </c>
      <c r="H47" s="31">
        <f t="shared" si="3"/>
        <v>13235.056078978016</v>
      </c>
      <c r="I47" s="57">
        <f t="shared" si="4"/>
        <v>41321.69607897801</v>
      </c>
      <c r="L47" s="4"/>
      <c r="M47" s="4"/>
      <c r="P47" t="s">
        <v>42</v>
      </c>
      <c r="R47" s="4"/>
    </row>
    <row r="48" spans="1:12" ht="25.5">
      <c r="A48" s="22"/>
      <c r="B48" s="33" t="s">
        <v>23</v>
      </c>
      <c r="C48" s="34">
        <f aca="true" t="shared" si="5" ref="C48:I48">SUM(C42:C47)</f>
        <v>48768.72</v>
      </c>
      <c r="D48" s="34">
        <f t="shared" si="5"/>
        <v>53821.67999999999</v>
      </c>
      <c r="E48" s="34">
        <f t="shared" si="5"/>
        <v>538.750915678575</v>
      </c>
      <c r="F48" s="34">
        <f t="shared" si="5"/>
        <v>3453.8724946644616</v>
      </c>
      <c r="G48" s="34">
        <f t="shared" si="5"/>
        <v>43211.98188558819</v>
      </c>
      <c r="H48" s="34">
        <f t="shared" si="5"/>
        <v>47204.60529593122</v>
      </c>
      <c r="I48" s="34">
        <f t="shared" si="5"/>
        <v>149795.00529593125</v>
      </c>
      <c r="J48" s="4"/>
      <c r="K48" s="4"/>
      <c r="L48" s="4"/>
    </row>
    <row r="49" spans="1:18" ht="15.75">
      <c r="A49" s="22">
        <v>1</v>
      </c>
      <c r="B49" s="49" t="s">
        <v>28</v>
      </c>
      <c r="C49" s="36">
        <v>1620.12</v>
      </c>
      <c r="D49" s="36">
        <v>2606.28</v>
      </c>
      <c r="E49" s="36">
        <v>0</v>
      </c>
      <c r="F49" s="36">
        <v>0</v>
      </c>
      <c r="G49" s="36">
        <v>6029.44217251964</v>
      </c>
      <c r="H49" s="36">
        <f>E49+F49+G49</f>
        <v>6029.44217251964</v>
      </c>
      <c r="I49" s="15">
        <f>C49+D49+H49</f>
        <v>10255.842172519639</v>
      </c>
      <c r="L49" s="4"/>
      <c r="M49" s="4"/>
      <c r="R49" s="4"/>
    </row>
    <row r="50" spans="1:18" ht="15.75">
      <c r="A50" s="22">
        <v>2</v>
      </c>
      <c r="B50" s="49" t="s">
        <v>41</v>
      </c>
      <c r="C50" s="36">
        <v>60977.64</v>
      </c>
      <c r="D50" s="36">
        <v>68975.4</v>
      </c>
      <c r="E50" s="36">
        <v>10.74</v>
      </c>
      <c r="F50" s="36">
        <v>8969.499192741514</v>
      </c>
      <c r="G50" s="36">
        <v>63385.32329732159</v>
      </c>
      <c r="H50" s="36">
        <f aca="true" t="shared" si="6" ref="H50:H56">E50+F50+G50</f>
        <v>72365.56249006311</v>
      </c>
      <c r="I50" s="15">
        <f aca="true" t="shared" si="7" ref="I50:I56">C50+D50+H50</f>
        <v>202318.60249006312</v>
      </c>
      <c r="L50" s="4"/>
      <c r="M50" s="4"/>
      <c r="R50" s="4"/>
    </row>
    <row r="51" spans="1:18" ht="15.75">
      <c r="A51" s="22">
        <v>3</v>
      </c>
      <c r="B51" s="49" t="s">
        <v>40</v>
      </c>
      <c r="C51" s="35">
        <v>169725.31</v>
      </c>
      <c r="D51" s="35">
        <v>166092.04</v>
      </c>
      <c r="E51" s="35">
        <v>27.36</v>
      </c>
      <c r="F51" s="35">
        <v>19375.230205495394</v>
      </c>
      <c r="G51" s="35">
        <v>109368.81954506304</v>
      </c>
      <c r="H51" s="36">
        <f t="shared" si="6"/>
        <v>128771.40975055844</v>
      </c>
      <c r="I51" s="15">
        <f t="shared" si="7"/>
        <v>464588.7597505584</v>
      </c>
      <c r="K51" s="4"/>
      <c r="L51" s="4"/>
      <c r="M51" s="4"/>
      <c r="R51" s="4"/>
    </row>
    <row r="52" spans="1:18" ht="15.75">
      <c r="A52" s="22">
        <v>4</v>
      </c>
      <c r="B52" s="49" t="s">
        <v>24</v>
      </c>
      <c r="C52" s="35">
        <v>8721.78</v>
      </c>
      <c r="D52" s="35">
        <v>12702.79</v>
      </c>
      <c r="E52" s="35">
        <v>0</v>
      </c>
      <c r="F52" s="35">
        <v>0</v>
      </c>
      <c r="G52" s="35">
        <v>31045.90820538568</v>
      </c>
      <c r="H52" s="36">
        <f t="shared" si="6"/>
        <v>31045.90820538568</v>
      </c>
      <c r="I52" s="15">
        <f t="shared" si="7"/>
        <v>52470.478205385676</v>
      </c>
      <c r="K52" s="4"/>
      <c r="L52" s="4"/>
      <c r="M52" s="4"/>
      <c r="R52" s="4"/>
    </row>
    <row r="53" spans="1:18" ht="15.75">
      <c r="A53" s="22">
        <v>5</v>
      </c>
      <c r="B53" s="49" t="s">
        <v>33</v>
      </c>
      <c r="C53" s="36">
        <v>85916.98</v>
      </c>
      <c r="D53" s="36">
        <v>106339.5</v>
      </c>
      <c r="E53" s="36">
        <v>204.39</v>
      </c>
      <c r="F53" s="36">
        <v>11302.699437524325</v>
      </c>
      <c r="G53" s="36">
        <v>65623.86040827003</v>
      </c>
      <c r="H53" s="36">
        <f t="shared" si="6"/>
        <v>77130.94984579436</v>
      </c>
      <c r="I53" s="15">
        <f t="shared" si="7"/>
        <v>269387.42984579434</v>
      </c>
      <c r="K53" s="4"/>
      <c r="L53" s="4"/>
      <c r="M53" s="4"/>
      <c r="R53" s="4"/>
    </row>
    <row r="54" spans="1:18" ht="18.75" customHeight="1">
      <c r="A54" s="22">
        <v>6</v>
      </c>
      <c r="B54" s="49" t="s">
        <v>25</v>
      </c>
      <c r="C54" s="36">
        <v>64347.72</v>
      </c>
      <c r="D54" s="36">
        <v>58393.34</v>
      </c>
      <c r="E54" s="36">
        <v>88.54</v>
      </c>
      <c r="F54" s="36">
        <v>7300.4409957038915</v>
      </c>
      <c r="G54" s="36">
        <v>43105.54418820256</v>
      </c>
      <c r="H54" s="36">
        <f t="shared" si="6"/>
        <v>50494.52518390645</v>
      </c>
      <c r="I54" s="15">
        <f t="shared" si="7"/>
        <v>173235.58518390646</v>
      </c>
      <c r="L54" s="4"/>
      <c r="M54" s="4"/>
      <c r="R54" s="4"/>
    </row>
    <row r="55" spans="1:18" ht="15.75">
      <c r="A55" s="22">
        <v>7</v>
      </c>
      <c r="B55" s="49" t="s">
        <v>32</v>
      </c>
      <c r="C55" s="36">
        <v>6848.55</v>
      </c>
      <c r="D55" s="36">
        <v>11977.35</v>
      </c>
      <c r="E55" s="36">
        <v>0</v>
      </c>
      <c r="F55" s="36">
        <v>0</v>
      </c>
      <c r="G55" s="36">
        <v>31830.22588636384</v>
      </c>
      <c r="H55" s="36">
        <f t="shared" si="6"/>
        <v>31830.22588636384</v>
      </c>
      <c r="I55" s="15">
        <f t="shared" si="7"/>
        <v>50656.12588636384</v>
      </c>
      <c r="L55" s="4"/>
      <c r="M55" s="4"/>
      <c r="R55" s="4"/>
    </row>
    <row r="56" spans="1:18" ht="15.75">
      <c r="A56" s="22">
        <v>8</v>
      </c>
      <c r="B56" s="49" t="s">
        <v>35</v>
      </c>
      <c r="C56" s="36">
        <v>27938.05</v>
      </c>
      <c r="D56" s="36">
        <v>54389.71</v>
      </c>
      <c r="E56" s="36">
        <v>0.64</v>
      </c>
      <c r="F56" s="36">
        <v>7437.9976738704045</v>
      </c>
      <c r="G56" s="36">
        <v>65280.75769301882</v>
      </c>
      <c r="H56" s="36">
        <f t="shared" si="6"/>
        <v>72719.39536688922</v>
      </c>
      <c r="I56" s="15">
        <f t="shared" si="7"/>
        <v>155047.1553668892</v>
      </c>
      <c r="L56" s="4"/>
      <c r="M56" s="4"/>
      <c r="R56" s="4"/>
    </row>
    <row r="57" spans="1:12" ht="20.25" customHeight="1">
      <c r="A57" s="32"/>
      <c r="B57" s="37" t="s">
        <v>26</v>
      </c>
      <c r="C57" s="38">
        <f aca="true" t="shared" si="8" ref="C57:I57">SUM(C49:C56)</f>
        <v>426096.15</v>
      </c>
      <c r="D57" s="38">
        <f t="shared" si="8"/>
        <v>481476.41</v>
      </c>
      <c r="E57" s="38">
        <f t="shared" si="8"/>
        <v>331.66999999999996</v>
      </c>
      <c r="F57" s="38">
        <f t="shared" si="8"/>
        <v>54385.86750533553</v>
      </c>
      <c r="G57" s="38">
        <f t="shared" si="8"/>
        <v>415669.8813961452</v>
      </c>
      <c r="H57" s="38">
        <f t="shared" si="8"/>
        <v>470387.41890148073</v>
      </c>
      <c r="I57" s="38">
        <f t="shared" si="8"/>
        <v>1377959.9789014806</v>
      </c>
      <c r="J57" s="4"/>
      <c r="L57" s="4"/>
    </row>
    <row r="58" spans="1:12" ht="34.5" customHeight="1">
      <c r="A58" s="39"/>
      <c r="B58" s="40" t="s">
        <v>27</v>
      </c>
      <c r="C58" s="41">
        <f>C48+C57</f>
        <v>474864.87</v>
      </c>
      <c r="D58" s="41">
        <f>D48+D57</f>
        <v>535298.09</v>
      </c>
      <c r="E58" s="41">
        <f>E48+E57</f>
        <v>870.4209156785749</v>
      </c>
      <c r="F58" s="41">
        <f>F57+F48</f>
        <v>57839.73999999999</v>
      </c>
      <c r="G58" s="41">
        <f>G48+G57</f>
        <v>458881.8632817334</v>
      </c>
      <c r="H58" s="41">
        <f>H57+H48</f>
        <v>517592.02419741196</v>
      </c>
      <c r="I58" s="41">
        <f>I48+I57</f>
        <v>1527754.9841974117</v>
      </c>
      <c r="J58" s="4"/>
      <c r="K58" s="4"/>
      <c r="L58" s="4"/>
    </row>
    <row r="59" spans="1:12" ht="63" customHeight="1">
      <c r="A59" s="42"/>
      <c r="B59" s="43" t="s">
        <v>31</v>
      </c>
      <c r="C59" s="44">
        <f>C28+C34+C48+C57</f>
        <v>1237362.29</v>
      </c>
      <c r="D59" s="44">
        <f>D28+D34+D48+D57</f>
        <v>1360229.35</v>
      </c>
      <c r="E59" s="44">
        <f>E58+E28</f>
        <v>7116.662226560132</v>
      </c>
      <c r="F59" s="44">
        <f>F58+F34+F28</f>
        <v>94111.81</v>
      </c>
      <c r="G59" s="44">
        <f>G28+G34+G48+G57</f>
        <v>1138126.8522062176</v>
      </c>
      <c r="H59" s="44">
        <f>H58+H34+H28</f>
        <v>1239394.7244327776</v>
      </c>
      <c r="I59" s="44">
        <f>I28+I34+I48+I57</f>
        <v>3836986.364432778</v>
      </c>
      <c r="K59" s="4"/>
      <c r="L59" s="4"/>
    </row>
    <row r="60" spans="9:10" ht="12.75">
      <c r="I60" s="45"/>
      <c r="J60" s="4"/>
    </row>
    <row r="61" spans="2:9" ht="18">
      <c r="B61" s="51" t="s">
        <v>44</v>
      </c>
      <c r="C61" s="51"/>
      <c r="D61" s="51"/>
      <c r="E61" s="51"/>
      <c r="F61" s="51"/>
      <c r="G61" s="51"/>
      <c r="H61" s="52" t="s">
        <v>45</v>
      </c>
      <c r="I61" s="51"/>
    </row>
    <row r="62" spans="1:9" ht="18">
      <c r="A62" s="46"/>
      <c r="B62" s="79" t="s">
        <v>46</v>
      </c>
      <c r="C62" s="51"/>
      <c r="D62" s="51"/>
      <c r="E62" s="51"/>
      <c r="F62" s="51"/>
      <c r="G62" s="51"/>
      <c r="H62" s="51" t="s">
        <v>47</v>
      </c>
      <c r="I62" s="51"/>
    </row>
    <row r="63" spans="1:2" ht="14.25">
      <c r="A63" s="46"/>
      <c r="B63" s="46"/>
    </row>
    <row r="73" ht="12.75">
      <c r="I73" s="45"/>
    </row>
    <row r="74" ht="12.75">
      <c r="I74" s="4"/>
    </row>
    <row r="75" ht="12.75">
      <c r="I75" s="45"/>
    </row>
    <row r="76" spans="2:10" ht="14.25">
      <c r="B76" s="46"/>
      <c r="C76" s="47"/>
      <c r="D76" s="47"/>
      <c r="E76" s="47"/>
      <c r="F76" s="47"/>
      <c r="G76" s="47"/>
      <c r="H76" s="47"/>
      <c r="I76" s="45"/>
      <c r="J76" s="4"/>
    </row>
    <row r="77" spans="2:10" ht="14.25">
      <c r="B77" s="46"/>
      <c r="C77" s="46"/>
      <c r="D77" s="46"/>
      <c r="E77" s="46"/>
      <c r="F77" s="46"/>
      <c r="G77" s="46"/>
      <c r="H77" s="46"/>
      <c r="I77" s="45"/>
      <c r="J77" s="4"/>
    </row>
    <row r="78" spans="9:10" ht="12.75">
      <c r="I78" s="55"/>
      <c r="J78" s="53"/>
    </row>
    <row r="79" spans="9:10" ht="12.75">
      <c r="I79" s="55"/>
      <c r="J79" s="53"/>
    </row>
    <row r="80" spans="9:10" ht="12.75">
      <c r="I80" s="55"/>
      <c r="J80" s="53"/>
    </row>
    <row r="81" spans="9:10" ht="12.75">
      <c r="I81" s="55"/>
      <c r="J81" s="53"/>
    </row>
    <row r="82" spans="9:10" ht="12.75">
      <c r="I82" s="55"/>
      <c r="J82" s="53"/>
    </row>
    <row r="83" spans="9:10" ht="12.75">
      <c r="I83" s="55"/>
      <c r="J83" s="53"/>
    </row>
    <row r="84" spans="9:10" ht="12.75">
      <c r="I84" s="55"/>
      <c r="J84" s="53"/>
    </row>
    <row r="85" spans="9:10" ht="12.75">
      <c r="I85" s="55"/>
      <c r="J85" s="53"/>
    </row>
    <row r="86" spans="9:10" ht="12.75">
      <c r="I86" s="55"/>
      <c r="J86" s="53"/>
    </row>
    <row r="87" spans="9:10" ht="12.75">
      <c r="I87" s="55"/>
      <c r="J87" s="53"/>
    </row>
    <row r="88" spans="9:10" ht="12.75">
      <c r="I88" s="4"/>
      <c r="J88" s="4"/>
    </row>
    <row r="89" spans="9:10" ht="12.75">
      <c r="I89" s="4"/>
      <c r="J89" s="4"/>
    </row>
    <row r="90" spans="9:10" ht="12.75">
      <c r="I90" s="4"/>
      <c r="J90" s="4"/>
    </row>
    <row r="91" spans="2:10" ht="12.75">
      <c r="B91" s="2"/>
      <c r="C91" s="2"/>
      <c r="D91" s="2"/>
      <c r="E91" s="2"/>
      <c r="F91" s="2"/>
      <c r="G91" s="2"/>
      <c r="H91" s="2"/>
      <c r="I91" s="45"/>
      <c r="J91" s="4"/>
    </row>
    <row r="92" spans="2:10" ht="12.75">
      <c r="B92" s="2"/>
      <c r="C92" s="2"/>
      <c r="D92" s="2"/>
      <c r="E92" s="2"/>
      <c r="F92" s="2"/>
      <c r="G92" s="2"/>
      <c r="H92" s="2"/>
      <c r="I92" s="45"/>
      <c r="J92" s="4"/>
    </row>
    <row r="93" spans="2:10" ht="12.75">
      <c r="B93" s="2"/>
      <c r="C93" s="2"/>
      <c r="D93" s="2"/>
      <c r="E93" s="2"/>
      <c r="F93" s="2"/>
      <c r="G93" s="2"/>
      <c r="H93" s="2"/>
      <c r="I93" s="45"/>
      <c r="J93" s="4"/>
    </row>
    <row r="94" spans="2:10" ht="12.75">
      <c r="B94" s="2"/>
      <c r="C94" s="2"/>
      <c r="D94" s="2"/>
      <c r="E94" s="2"/>
      <c r="F94" s="2"/>
      <c r="G94" s="2"/>
      <c r="H94" s="2"/>
      <c r="I94" s="45"/>
      <c r="J94" s="4"/>
    </row>
    <row r="95" spans="2:10" ht="12.75">
      <c r="B95" s="2"/>
      <c r="C95" s="2"/>
      <c r="D95" s="2"/>
      <c r="E95" s="2"/>
      <c r="F95" s="2"/>
      <c r="G95" s="2"/>
      <c r="H95" s="2"/>
      <c r="I95" s="45"/>
      <c r="J95" s="4"/>
    </row>
    <row r="96" spans="2:10" ht="12.75">
      <c r="B96" s="2"/>
      <c r="C96" s="2"/>
      <c r="D96" s="2"/>
      <c r="E96" s="2"/>
      <c r="F96" s="2"/>
      <c r="G96" s="2"/>
      <c r="H96" s="2"/>
      <c r="I96" s="45"/>
      <c r="J96" s="4"/>
    </row>
    <row r="97" spans="2:10" ht="12.75">
      <c r="B97" s="2"/>
      <c r="C97" s="2"/>
      <c r="D97" s="2"/>
      <c r="E97" s="2"/>
      <c r="F97" s="2"/>
      <c r="G97" s="2"/>
      <c r="H97" s="2"/>
      <c r="I97" s="45"/>
      <c r="J97" s="4"/>
    </row>
    <row r="98" spans="2:10" ht="12.75">
      <c r="B98" s="2"/>
      <c r="C98" s="2"/>
      <c r="D98" s="2"/>
      <c r="E98" s="2"/>
      <c r="F98" s="2"/>
      <c r="G98" s="2"/>
      <c r="H98" s="2"/>
      <c r="I98" s="45"/>
      <c r="J98" s="4"/>
    </row>
    <row r="99" spans="2:10" ht="12.75">
      <c r="B99" s="2"/>
      <c r="C99" s="2"/>
      <c r="D99" s="2"/>
      <c r="E99" s="2"/>
      <c r="F99" s="2"/>
      <c r="G99" s="2"/>
      <c r="H99" s="2"/>
      <c r="I99" s="45"/>
      <c r="J99" s="4"/>
    </row>
    <row r="100" spans="2:10" ht="12.75">
      <c r="B100" s="2"/>
      <c r="C100" s="2"/>
      <c r="D100" s="2"/>
      <c r="E100" s="2"/>
      <c r="F100" s="2"/>
      <c r="G100" s="2"/>
      <c r="H100" s="2"/>
      <c r="I100" s="45"/>
      <c r="J100" s="4"/>
    </row>
    <row r="101" spans="2:10" ht="12.75">
      <c r="B101" s="2"/>
      <c r="C101" s="2"/>
      <c r="D101" s="2"/>
      <c r="E101" s="2"/>
      <c r="F101" s="2"/>
      <c r="G101" s="2"/>
      <c r="H101" s="2"/>
      <c r="I101" s="45"/>
      <c r="J101" s="4"/>
    </row>
    <row r="102" spans="2:10" ht="12.75">
      <c r="B102" s="2"/>
      <c r="C102" s="2"/>
      <c r="D102" s="2"/>
      <c r="E102" s="2"/>
      <c r="F102" s="2"/>
      <c r="G102" s="2"/>
      <c r="H102" s="2"/>
      <c r="I102" s="45"/>
      <c r="J102" s="4"/>
    </row>
    <row r="103" spans="2:10" ht="12.75">
      <c r="B103" s="2"/>
      <c r="C103" s="2"/>
      <c r="D103" s="2"/>
      <c r="E103" s="2"/>
      <c r="F103" s="2"/>
      <c r="G103" s="2"/>
      <c r="H103" s="2"/>
      <c r="I103" s="45"/>
      <c r="J103" s="4"/>
    </row>
    <row r="104" spans="2:10" ht="18">
      <c r="B104" s="2"/>
      <c r="C104" s="2"/>
      <c r="D104" s="2"/>
      <c r="E104" s="2"/>
      <c r="F104" s="2"/>
      <c r="G104" s="2"/>
      <c r="H104" s="2"/>
      <c r="I104" s="54"/>
      <c r="J104" s="4"/>
    </row>
    <row r="105" spans="2:10" ht="12.75">
      <c r="B105" s="2"/>
      <c r="C105" s="2"/>
      <c r="D105" s="2"/>
      <c r="E105" s="2"/>
      <c r="F105" s="2"/>
      <c r="G105" s="2"/>
      <c r="H105" s="2"/>
      <c r="I105" s="45"/>
      <c r="J105" s="4"/>
    </row>
    <row r="106" spans="9:10" ht="12.75">
      <c r="I106" s="50"/>
      <c r="J106" s="45"/>
    </row>
    <row r="107" spans="9:10" ht="12.75">
      <c r="I107" s="50"/>
      <c r="J107" s="50"/>
    </row>
    <row r="108" spans="9:10" ht="12.75">
      <c r="I108" s="4"/>
      <c r="J108" s="50"/>
    </row>
    <row r="109" ht="12.75">
      <c r="J109" s="4"/>
    </row>
    <row r="110" spans="9:10" ht="12.75">
      <c r="I110" s="4"/>
      <c r="J110" s="4"/>
    </row>
    <row r="111" spans="9:10" ht="12.75">
      <c r="I111" s="4"/>
      <c r="J111" s="4"/>
    </row>
    <row r="112" spans="9:10" ht="12.75">
      <c r="I112" s="4"/>
      <c r="J112" s="4"/>
    </row>
    <row r="113" spans="9:10" ht="12.75">
      <c r="I113" s="4"/>
      <c r="J113" s="4"/>
    </row>
    <row r="114" spans="9:10" ht="12.75">
      <c r="I114" s="4"/>
      <c r="J114" s="4"/>
    </row>
    <row r="115" spans="9:10" ht="12.75">
      <c r="I115" s="4"/>
      <c r="J115" s="4"/>
    </row>
    <row r="116" spans="9:10" ht="12.75">
      <c r="I116" s="4"/>
      <c r="J116" s="4"/>
    </row>
    <row r="117" spans="9:10" ht="12.75">
      <c r="I117" s="4"/>
      <c r="J117" s="4"/>
    </row>
    <row r="118" spans="9:10" ht="12.75">
      <c r="I118" s="4"/>
      <c r="J118" s="4"/>
    </row>
    <row r="119" spans="9:10" ht="12.75">
      <c r="I119" s="4"/>
      <c r="J119" s="4"/>
    </row>
    <row r="120" ht="18">
      <c r="I120" s="52"/>
    </row>
    <row r="121" spans="9:10" ht="18">
      <c r="I121" s="51"/>
      <c r="J121" s="52"/>
    </row>
    <row r="122" ht="12.75">
      <c r="I122" s="4"/>
    </row>
    <row r="125" ht="18">
      <c r="I125" s="54"/>
    </row>
    <row r="126" ht="12.75">
      <c r="I126" s="4"/>
    </row>
    <row r="127" ht="12.75">
      <c r="I127" s="4"/>
    </row>
    <row r="131" ht="12.75">
      <c r="I131" s="4"/>
    </row>
    <row r="134" ht="12.75">
      <c r="I134" s="4"/>
    </row>
  </sheetData>
  <sheetProtection/>
  <mergeCells count="23">
    <mergeCell ref="C31:C33"/>
    <mergeCell ref="G10:G12"/>
    <mergeCell ref="E10:E12"/>
    <mergeCell ref="F10:F12"/>
    <mergeCell ref="H10:H12"/>
    <mergeCell ref="H39:H41"/>
    <mergeCell ref="E31:E33"/>
    <mergeCell ref="D10:D12"/>
    <mergeCell ref="D31:D33"/>
    <mergeCell ref="D39:D41"/>
    <mergeCell ref="F31:F33"/>
    <mergeCell ref="H31:H33"/>
    <mergeCell ref="G31:G33"/>
    <mergeCell ref="A6:N6"/>
    <mergeCell ref="B10:B12"/>
    <mergeCell ref="B39:B41"/>
    <mergeCell ref="C39:C41"/>
    <mergeCell ref="C10:C12"/>
    <mergeCell ref="A30:B30"/>
    <mergeCell ref="B31:B33"/>
    <mergeCell ref="G39:G41"/>
    <mergeCell ref="E39:E41"/>
    <mergeCell ref="F39:F41"/>
  </mergeCells>
  <printOptions/>
  <pageMargins left="0.66" right="0.17" top="1" bottom="1" header="0.5" footer="0.5"/>
  <pageSetup horizontalDpi="600" verticalDpi="600" orientation="landscape" paperSize="9" scale="5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70" zoomScaleNormal="70" zoomScalePageLayoutView="0" workbookViewId="0" topLeftCell="A46">
      <pane xSplit="2" topLeftCell="C1" activePane="topRight" state="frozen"/>
      <selection pane="topLeft" activeCell="A1" sqref="A1"/>
      <selection pane="topRight" activeCell="D75" sqref="D75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9.00390625" style="0" customWidth="1"/>
    <col min="5" max="5" width="12.28125" style="0" customWidth="1"/>
    <col min="6" max="6" width="18.00390625" style="0" customWidth="1"/>
    <col min="7" max="8" width="17.57421875" style="0" customWidth="1"/>
    <col min="9" max="9" width="20.28125" style="0" customWidth="1"/>
    <col min="10" max="11" width="10.7109375" style="0" bestFit="1" customWidth="1"/>
    <col min="12" max="12" width="11.7109375" style="0" bestFit="1" customWidth="1"/>
    <col min="13" max="13" width="10.140625" style="0" bestFit="1" customWidth="1"/>
  </cols>
  <sheetData>
    <row r="1" spans="1:9" ht="18">
      <c r="A1" s="1"/>
      <c r="B1" s="1" t="s">
        <v>0</v>
      </c>
      <c r="I1" s="2"/>
    </row>
    <row r="2" spans="1:12" ht="18">
      <c r="A2" s="1"/>
      <c r="B2" s="3"/>
      <c r="C2" s="3"/>
      <c r="D2" s="3"/>
      <c r="E2" s="3"/>
      <c r="F2" s="3"/>
      <c r="G2" s="3"/>
      <c r="H2" s="76"/>
      <c r="I2" s="77"/>
      <c r="J2" s="77"/>
      <c r="K2" s="77"/>
      <c r="L2" s="77"/>
    </row>
    <row r="3" spans="1:12" ht="18">
      <c r="A3" s="1"/>
      <c r="B3" s="3"/>
      <c r="C3" s="3"/>
      <c r="D3" s="3"/>
      <c r="E3" s="3"/>
      <c r="F3" s="3"/>
      <c r="G3" s="3"/>
      <c r="H3" s="76"/>
      <c r="I3" s="77"/>
      <c r="J3" s="77"/>
      <c r="K3" s="77"/>
      <c r="L3" s="77"/>
    </row>
    <row r="4" spans="1:12" ht="18">
      <c r="A4" s="1"/>
      <c r="B4" s="3"/>
      <c r="C4" s="3"/>
      <c r="D4" s="3"/>
      <c r="E4" s="3"/>
      <c r="F4" s="3"/>
      <c r="G4" s="3"/>
      <c r="H4" s="78"/>
      <c r="I4" s="78"/>
      <c r="J4" s="78"/>
      <c r="K4" s="77"/>
      <c r="L4" s="77"/>
    </row>
    <row r="5" spans="1:12" ht="18">
      <c r="A5" s="1"/>
      <c r="B5" s="3"/>
      <c r="C5" s="3"/>
      <c r="D5" s="3"/>
      <c r="E5" s="3"/>
      <c r="F5" s="3"/>
      <c r="G5" s="3"/>
      <c r="H5" s="78"/>
      <c r="I5" s="78"/>
      <c r="J5" s="78"/>
      <c r="K5" s="77"/>
      <c r="L5" s="77"/>
    </row>
    <row r="6" spans="1:14" ht="18" customHeight="1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8" ht="18" customHeight="1">
      <c r="A7" s="5"/>
      <c r="B7" s="61"/>
      <c r="C7" s="1" t="s">
        <v>54</v>
      </c>
      <c r="D7" s="1"/>
      <c r="E7" s="1"/>
      <c r="F7" s="1"/>
      <c r="G7" s="1"/>
      <c r="H7" s="1"/>
    </row>
    <row r="8" spans="1:9" ht="12.75">
      <c r="A8" s="5"/>
      <c r="B8" s="5"/>
      <c r="C8" s="6"/>
      <c r="D8" s="6"/>
      <c r="E8" s="6"/>
      <c r="F8" s="6"/>
      <c r="G8" s="6"/>
      <c r="H8" s="6"/>
      <c r="I8" s="2"/>
    </row>
    <row r="9" spans="1:8" ht="15.75" thickBot="1">
      <c r="A9" s="7" t="s">
        <v>2</v>
      </c>
      <c r="B9" s="8"/>
      <c r="C9" s="8"/>
      <c r="D9" s="8"/>
      <c r="E9" s="8"/>
      <c r="F9" s="8"/>
      <c r="G9" s="8"/>
      <c r="H9" s="8"/>
    </row>
    <row r="10" spans="1:10" ht="15" customHeight="1">
      <c r="A10" s="68" t="s">
        <v>3</v>
      </c>
      <c r="B10" s="81" t="s">
        <v>4</v>
      </c>
      <c r="C10" s="87" t="s">
        <v>48</v>
      </c>
      <c r="D10" s="87" t="s">
        <v>50</v>
      </c>
      <c r="E10" s="87" t="s">
        <v>49</v>
      </c>
      <c r="F10" s="87" t="s">
        <v>51</v>
      </c>
      <c r="G10" s="87" t="s">
        <v>52</v>
      </c>
      <c r="H10" s="87" t="s">
        <v>53</v>
      </c>
      <c r="I10" s="9"/>
      <c r="J10" s="75">
        <v>0.1</v>
      </c>
    </row>
    <row r="11" spans="1:9" ht="15" customHeight="1">
      <c r="A11" s="69"/>
      <c r="B11" s="82"/>
      <c r="C11" s="88"/>
      <c r="D11" s="88"/>
      <c r="E11" s="88"/>
      <c r="F11" s="88"/>
      <c r="G11" s="88"/>
      <c r="H11" s="88"/>
      <c r="I11" s="10" t="s">
        <v>43</v>
      </c>
    </row>
    <row r="12" spans="1:9" ht="52.5" customHeight="1" thickBot="1">
      <c r="A12" s="70"/>
      <c r="B12" s="83"/>
      <c r="C12" s="89"/>
      <c r="D12" s="89"/>
      <c r="E12" s="89"/>
      <c r="F12" s="89"/>
      <c r="G12" s="89"/>
      <c r="H12" s="89"/>
      <c r="I12" s="67"/>
    </row>
    <row r="13" spans="1:13" ht="15.75">
      <c r="A13" s="58">
        <v>1</v>
      </c>
      <c r="B13" s="59" t="s">
        <v>5</v>
      </c>
      <c r="C13" s="56">
        <v>63636.63</v>
      </c>
      <c r="D13" s="56">
        <v>65065.2</v>
      </c>
      <c r="E13" s="56">
        <v>2852.3750011750817</v>
      </c>
      <c r="F13" s="56">
        <v>3076.861861554343</v>
      </c>
      <c r="G13" s="56">
        <v>50328.20214408031</v>
      </c>
      <c r="H13" s="56">
        <f>E13+F13+G13</f>
        <v>56257.439006809735</v>
      </c>
      <c r="I13" s="57">
        <f>C13+D13+H13</f>
        <v>184959.2690068097</v>
      </c>
      <c r="K13" s="62"/>
      <c r="L13" s="4"/>
      <c r="M13" s="4"/>
    </row>
    <row r="14" spans="1:13" ht="15.75" customHeight="1">
      <c r="A14" s="12">
        <v>2</v>
      </c>
      <c r="B14" s="16" t="s">
        <v>6</v>
      </c>
      <c r="C14" s="14">
        <v>50344.95</v>
      </c>
      <c r="D14" s="56">
        <v>59647.77</v>
      </c>
      <c r="E14" s="56">
        <v>5.0524507304653525</v>
      </c>
      <c r="F14" s="56">
        <v>2603.6632940282857</v>
      </c>
      <c r="G14" s="56">
        <v>42045.95822379403</v>
      </c>
      <c r="H14" s="56">
        <f aca="true" t="shared" si="0" ref="H14:H27">E14+F14+G14</f>
        <v>44654.67396855278</v>
      </c>
      <c r="I14" s="57">
        <f aca="true" t="shared" si="1" ref="I14:I27">C14+D14+H14</f>
        <v>154647.3939685528</v>
      </c>
      <c r="J14" s="60"/>
      <c r="L14" s="4"/>
      <c r="M14" s="4"/>
    </row>
    <row r="15" spans="1:13" ht="15.75">
      <c r="A15" s="12">
        <v>3</v>
      </c>
      <c r="B15" s="13" t="s">
        <v>16</v>
      </c>
      <c r="C15" s="17">
        <v>53039.53</v>
      </c>
      <c r="D15" s="74">
        <v>51927.26</v>
      </c>
      <c r="E15" s="74">
        <v>129.58588077424793</v>
      </c>
      <c r="F15" s="74">
        <v>2485.8581380335145</v>
      </c>
      <c r="G15" s="74">
        <v>40168.1537019942</v>
      </c>
      <c r="H15" s="56">
        <f t="shared" si="0"/>
        <v>42783.59772080196</v>
      </c>
      <c r="I15" s="57">
        <f t="shared" si="1"/>
        <v>147750.38772080198</v>
      </c>
      <c r="L15" s="4"/>
      <c r="M15" s="4"/>
    </row>
    <row r="16" spans="1:13" ht="15.75">
      <c r="A16" s="12">
        <v>4</v>
      </c>
      <c r="B16" s="13" t="s">
        <v>14</v>
      </c>
      <c r="C16" s="14">
        <v>82704.18</v>
      </c>
      <c r="D16" s="56">
        <v>81065.99</v>
      </c>
      <c r="E16" s="56">
        <v>30.093692858077702</v>
      </c>
      <c r="F16" s="56">
        <v>3876.857746627284</v>
      </c>
      <c r="G16" s="56">
        <v>62611.04244454151</v>
      </c>
      <c r="H16" s="56">
        <f t="shared" si="0"/>
        <v>66517.99388402687</v>
      </c>
      <c r="I16" s="57">
        <f t="shared" si="1"/>
        <v>230288.16388402687</v>
      </c>
      <c r="L16" s="4"/>
      <c r="M16" s="4"/>
    </row>
    <row r="17" spans="1:13" ht="17.25" customHeight="1">
      <c r="A17" s="12">
        <v>5</v>
      </c>
      <c r="B17" s="18" t="s">
        <v>12</v>
      </c>
      <c r="C17" s="14">
        <v>55571.67</v>
      </c>
      <c r="D17" s="56">
        <v>57394.32</v>
      </c>
      <c r="E17" s="56">
        <v>730.2504005016963</v>
      </c>
      <c r="F17" s="56">
        <v>2682.1935222412926</v>
      </c>
      <c r="G17" s="56">
        <v>43486.25905835934</v>
      </c>
      <c r="H17" s="56">
        <f t="shared" si="0"/>
        <v>46898.70298110233</v>
      </c>
      <c r="I17" s="57">
        <f t="shared" si="1"/>
        <v>159864.69298110233</v>
      </c>
      <c r="L17" s="4"/>
      <c r="M17" s="4"/>
    </row>
    <row r="18" spans="1:13" ht="15.75">
      <c r="A18" s="12">
        <v>6</v>
      </c>
      <c r="B18" s="13" t="s">
        <v>7</v>
      </c>
      <c r="C18" s="17">
        <v>60258.34</v>
      </c>
      <c r="D18" s="74">
        <v>66903.6</v>
      </c>
      <c r="E18" s="74">
        <v>2308.6335114367103</v>
      </c>
      <c r="F18" s="74">
        <v>3033.5740289743385</v>
      </c>
      <c r="G18" s="74">
        <v>49484.74665789537</v>
      </c>
      <c r="H18" s="56">
        <f t="shared" si="0"/>
        <v>54826.95419830642</v>
      </c>
      <c r="I18" s="57">
        <f t="shared" si="1"/>
        <v>181988.89419830643</v>
      </c>
      <c r="L18" s="4"/>
      <c r="M18" s="4"/>
    </row>
    <row r="19" spans="1:13" ht="15.75">
      <c r="A19" s="12">
        <v>7</v>
      </c>
      <c r="B19" s="13" t="s">
        <v>8</v>
      </c>
      <c r="C19" s="17">
        <v>63255.88</v>
      </c>
      <c r="D19" s="74">
        <v>68638.58</v>
      </c>
      <c r="E19" s="74">
        <v>72.01694967033109</v>
      </c>
      <c r="F19" s="74">
        <v>3339.7104155740503</v>
      </c>
      <c r="G19" s="74">
        <v>58528.635088542986</v>
      </c>
      <c r="H19" s="56">
        <f t="shared" si="0"/>
        <v>61940.36245378737</v>
      </c>
      <c r="I19" s="57">
        <f t="shared" si="1"/>
        <v>193834.82245378738</v>
      </c>
      <c r="L19" s="4"/>
      <c r="M19" s="4"/>
    </row>
    <row r="20" spans="1:13" ht="15.75">
      <c r="A20" s="12">
        <v>8</v>
      </c>
      <c r="B20" s="13" t="s">
        <v>13</v>
      </c>
      <c r="C20" s="14">
        <v>57853.44</v>
      </c>
      <c r="D20" s="56">
        <v>56739.14</v>
      </c>
      <c r="E20" s="56">
        <v>14.87</v>
      </c>
      <c r="F20" s="56">
        <v>2706.7731701342836</v>
      </c>
      <c r="G20" s="56">
        <v>43589.08328857289</v>
      </c>
      <c r="H20" s="56">
        <f t="shared" si="0"/>
        <v>46310.72645870717</v>
      </c>
      <c r="I20" s="57">
        <f t="shared" si="1"/>
        <v>160903.30645870717</v>
      </c>
      <c r="L20" s="4"/>
      <c r="M20" s="4"/>
    </row>
    <row r="21" spans="1:13" ht="15.75">
      <c r="A21" s="12">
        <v>9</v>
      </c>
      <c r="B21" s="13" t="s">
        <v>9</v>
      </c>
      <c r="C21" s="14">
        <v>36847.86</v>
      </c>
      <c r="D21" s="56">
        <v>46603.68</v>
      </c>
      <c r="E21" s="56">
        <v>40.33299117090064</v>
      </c>
      <c r="F21" s="56">
        <v>2072.72676464063</v>
      </c>
      <c r="G21" s="56">
        <v>35527.77148002435</v>
      </c>
      <c r="H21" s="56">
        <f t="shared" si="0"/>
        <v>37640.83123583588</v>
      </c>
      <c r="I21" s="57">
        <f t="shared" si="1"/>
        <v>121092.37123583589</v>
      </c>
      <c r="L21" s="4"/>
      <c r="M21" s="4"/>
    </row>
    <row r="22" spans="1:13" ht="15.75">
      <c r="A22" s="12">
        <v>10</v>
      </c>
      <c r="B22" s="13" t="s">
        <v>10</v>
      </c>
      <c r="C22" s="14">
        <v>58780.18</v>
      </c>
      <c r="D22" s="56">
        <v>69277.67</v>
      </c>
      <c r="E22" s="56">
        <v>45.307828700286336</v>
      </c>
      <c r="F22" s="56">
        <v>3031.620386837261</v>
      </c>
      <c r="G22" s="56">
        <v>48963.97657370358</v>
      </c>
      <c r="H22" s="56">
        <f t="shared" si="0"/>
        <v>52040.904789241125</v>
      </c>
      <c r="I22" s="57">
        <f t="shared" si="1"/>
        <v>180098.75478924112</v>
      </c>
      <c r="L22" s="4"/>
      <c r="M22" s="4"/>
    </row>
    <row r="23" spans="1:13" ht="15.75">
      <c r="A23" s="12">
        <v>11</v>
      </c>
      <c r="B23" s="13" t="s">
        <v>11</v>
      </c>
      <c r="C23" s="17">
        <v>51973.58</v>
      </c>
      <c r="D23" s="74">
        <v>51184.42</v>
      </c>
      <c r="E23" s="74">
        <v>1.5826038637605961</v>
      </c>
      <c r="F23" s="74">
        <v>2441.8458338858572</v>
      </c>
      <c r="G23" s="74">
        <v>39432.146106675755</v>
      </c>
      <c r="H23" s="56">
        <f t="shared" si="0"/>
        <v>41875.57454442537</v>
      </c>
      <c r="I23" s="57">
        <f t="shared" si="1"/>
        <v>145033.57454442536</v>
      </c>
      <c r="L23" s="4"/>
      <c r="M23" s="4"/>
    </row>
    <row r="24" spans="1:13" ht="15.75">
      <c r="A24" s="12">
        <v>12</v>
      </c>
      <c r="B24" s="13" t="s">
        <v>15</v>
      </c>
      <c r="C24" s="14">
        <v>26522.86</v>
      </c>
      <c r="D24" s="56">
        <v>38351.02</v>
      </c>
      <c r="E24" s="56">
        <v>0</v>
      </c>
      <c r="F24" s="56">
        <v>0</v>
      </c>
      <c r="G24" s="56">
        <v>43260.17356845457</v>
      </c>
      <c r="H24" s="56">
        <f t="shared" si="0"/>
        <v>43260.17356845457</v>
      </c>
      <c r="I24" s="57">
        <f t="shared" si="1"/>
        <v>108134.05356845458</v>
      </c>
      <c r="L24" s="4"/>
      <c r="M24" s="4"/>
    </row>
    <row r="25" spans="1:13" ht="15.75">
      <c r="A25" s="12">
        <v>13</v>
      </c>
      <c r="B25" s="13" t="s">
        <v>29</v>
      </c>
      <c r="C25" s="17">
        <v>46185.18</v>
      </c>
      <c r="D25" s="74">
        <v>50168.5</v>
      </c>
      <c r="E25" s="74">
        <v>5.2</v>
      </c>
      <c r="F25" s="74">
        <v>2439.329133469022</v>
      </c>
      <c r="G25" s="74">
        <v>42740.50502138005</v>
      </c>
      <c r="H25" s="56">
        <f t="shared" si="0"/>
        <v>45185.03415484907</v>
      </c>
      <c r="I25" s="57">
        <f t="shared" si="1"/>
        <v>141538.71415484906</v>
      </c>
      <c r="K25" s="4"/>
      <c r="L25" s="4"/>
      <c r="M25" s="4"/>
    </row>
    <row r="26" spans="1:13" ht="15.75">
      <c r="A26" s="12">
        <v>14</v>
      </c>
      <c r="B26" s="13" t="s">
        <v>35</v>
      </c>
      <c r="C26" s="17">
        <v>46930.65</v>
      </c>
      <c r="D26" s="74">
        <v>51072.36</v>
      </c>
      <c r="E26" s="74">
        <v>10.94</v>
      </c>
      <c r="F26" s="74">
        <v>2481.0557039998407</v>
      </c>
      <c r="G26" s="74">
        <v>43471.04863846078</v>
      </c>
      <c r="H26" s="56">
        <f t="shared" si="0"/>
        <v>45963.04434246062</v>
      </c>
      <c r="I26" s="57">
        <f t="shared" si="1"/>
        <v>143966.05434246064</v>
      </c>
      <c r="K26" s="4"/>
      <c r="L26" s="4"/>
      <c r="M26" s="4"/>
    </row>
    <row r="27" spans="1:13" ht="15.75">
      <c r="A27" s="12">
        <v>15</v>
      </c>
      <c r="B27" s="13" t="s">
        <v>36</v>
      </c>
      <c r="C27" s="17">
        <v>3082.99</v>
      </c>
      <c r="D27" s="74">
        <v>4731.15</v>
      </c>
      <c r="E27" s="74">
        <v>0</v>
      </c>
      <c r="F27" s="74">
        <v>0</v>
      </c>
      <c r="G27" s="74">
        <v>30107.286928004574</v>
      </c>
      <c r="H27" s="56">
        <f t="shared" si="0"/>
        <v>30107.286928004574</v>
      </c>
      <c r="I27" s="57">
        <f t="shared" si="1"/>
        <v>37921.42692800457</v>
      </c>
      <c r="K27" s="4"/>
      <c r="L27" s="4"/>
      <c r="M27" s="4"/>
    </row>
    <row r="28" spans="1:12" ht="31.5">
      <c r="A28" s="19"/>
      <c r="B28" s="20" t="s">
        <v>17</v>
      </c>
      <c r="C28" s="21">
        <f aca="true" t="shared" si="2" ref="C28:I28">SUM(C13:C27)</f>
        <v>756987.9199999999</v>
      </c>
      <c r="D28" s="21">
        <f t="shared" si="2"/>
        <v>818770.6600000001</v>
      </c>
      <c r="E28" s="21">
        <f t="shared" si="2"/>
        <v>6246.241310881557</v>
      </c>
      <c r="F28" s="21">
        <f t="shared" si="2"/>
        <v>36272.07</v>
      </c>
      <c r="G28" s="21">
        <f t="shared" si="2"/>
        <v>673744.9889244844</v>
      </c>
      <c r="H28" s="21">
        <f t="shared" si="2"/>
        <v>716263.3002353658</v>
      </c>
      <c r="I28" s="21">
        <f t="shared" si="2"/>
        <v>2292021.880235366</v>
      </c>
      <c r="J28" s="4"/>
      <c r="K28" s="4"/>
      <c r="L28" s="4"/>
    </row>
    <row r="29" spans="1:12" ht="15.75">
      <c r="A29" s="23"/>
      <c r="B29" s="24"/>
      <c r="C29" s="25"/>
      <c r="D29" s="25"/>
      <c r="E29" s="25"/>
      <c r="F29" s="25"/>
      <c r="G29" s="25"/>
      <c r="H29" s="25"/>
      <c r="L29" s="4"/>
    </row>
    <row r="30" spans="1:12" ht="16.5" thickBot="1">
      <c r="A30" s="90" t="s">
        <v>39</v>
      </c>
      <c r="B30" s="90"/>
      <c r="C30" s="25"/>
      <c r="D30" s="25"/>
      <c r="E30" s="25"/>
      <c r="F30" s="25"/>
      <c r="G30" s="25"/>
      <c r="H30" s="25"/>
      <c r="L30" s="4"/>
    </row>
    <row r="31" spans="1:12" ht="15" customHeight="1">
      <c r="A31" s="28" t="s">
        <v>3</v>
      </c>
      <c r="B31" s="81" t="s">
        <v>4</v>
      </c>
      <c r="C31" s="87" t="s">
        <v>48</v>
      </c>
      <c r="D31" s="87" t="s">
        <v>50</v>
      </c>
      <c r="E31" s="87" t="s">
        <v>49</v>
      </c>
      <c r="F31" s="87" t="s">
        <v>51</v>
      </c>
      <c r="G31" s="87" t="s">
        <v>52</v>
      </c>
      <c r="H31" s="87" t="s">
        <v>53</v>
      </c>
      <c r="I31" s="9"/>
      <c r="L31" s="4"/>
    </row>
    <row r="32" spans="1:12" ht="15">
      <c r="A32" s="23"/>
      <c r="B32" s="82"/>
      <c r="C32" s="88"/>
      <c r="D32" s="88"/>
      <c r="E32" s="88"/>
      <c r="F32" s="88"/>
      <c r="G32" s="88"/>
      <c r="H32" s="88"/>
      <c r="I32" s="10" t="s">
        <v>43</v>
      </c>
      <c r="L32" s="4"/>
    </row>
    <row r="33" spans="1:12" ht="28.5" customHeight="1" thickBot="1">
      <c r="A33" s="23"/>
      <c r="B33" s="82"/>
      <c r="C33" s="89"/>
      <c r="D33" s="89"/>
      <c r="E33" s="89"/>
      <c r="F33" s="89"/>
      <c r="G33" s="89"/>
      <c r="H33" s="89"/>
      <c r="I33" s="11"/>
      <c r="L33" s="4"/>
    </row>
    <row r="34" spans="1:12" ht="16.5" thickBot="1">
      <c r="A34" s="63">
        <v>1</v>
      </c>
      <c r="B34" s="64" t="s">
        <v>29</v>
      </c>
      <c r="C34" s="65">
        <v>5509.5</v>
      </c>
      <c r="D34" s="65">
        <v>6160.6</v>
      </c>
      <c r="E34" s="65">
        <v>39.4</v>
      </c>
      <c r="F34" s="65">
        <v>0</v>
      </c>
      <c r="G34" s="65">
        <v>5500</v>
      </c>
      <c r="H34" s="65">
        <f>E34+F34+G34</f>
        <v>5539.4</v>
      </c>
      <c r="I34" s="66">
        <f>C34+D34+H34</f>
        <v>17209.5</v>
      </c>
      <c r="L34" s="4"/>
    </row>
    <row r="35" spans="1:12" ht="15.75">
      <c r="A35" s="23"/>
      <c r="B35" s="24"/>
      <c r="C35" s="25"/>
      <c r="D35" s="25"/>
      <c r="E35" s="25"/>
      <c r="F35" s="25"/>
      <c r="G35" s="25"/>
      <c r="H35" s="25"/>
      <c r="L35" s="4"/>
    </row>
    <row r="36" spans="1:12" ht="15.75">
      <c r="A36" s="23"/>
      <c r="B36" s="24"/>
      <c r="C36" s="25"/>
      <c r="D36" s="25"/>
      <c r="E36" s="25"/>
      <c r="F36" s="25"/>
      <c r="G36" s="25"/>
      <c r="H36" s="25"/>
      <c r="L36" s="4"/>
    </row>
    <row r="37" spans="1:12" ht="17.25" customHeight="1">
      <c r="A37" s="5"/>
      <c r="B37" s="5"/>
      <c r="C37" s="5"/>
      <c r="D37" s="5"/>
      <c r="E37" s="5"/>
      <c r="F37" s="5"/>
      <c r="G37" s="5"/>
      <c r="H37" s="5"/>
      <c r="L37" s="4"/>
    </row>
    <row r="38" spans="1:12" ht="15.75" thickBot="1">
      <c r="A38" s="7" t="s">
        <v>18</v>
      </c>
      <c r="B38" s="26"/>
      <c r="C38" s="27"/>
      <c r="D38" s="27"/>
      <c r="E38" s="27"/>
      <c r="F38" s="27"/>
      <c r="G38" s="27"/>
      <c r="H38" s="27"/>
      <c r="L38" s="4"/>
    </row>
    <row r="39" spans="1:12" ht="15" customHeight="1">
      <c r="A39" s="28" t="s">
        <v>3</v>
      </c>
      <c r="B39" s="84" t="s">
        <v>19</v>
      </c>
      <c r="C39" s="87" t="s">
        <v>48</v>
      </c>
      <c r="D39" s="87" t="s">
        <v>50</v>
      </c>
      <c r="E39" s="87" t="s">
        <v>49</v>
      </c>
      <c r="F39" s="87" t="s">
        <v>51</v>
      </c>
      <c r="G39" s="87" t="s">
        <v>52</v>
      </c>
      <c r="H39" s="87" t="s">
        <v>53</v>
      </c>
      <c r="I39" s="9"/>
      <c r="L39" s="4"/>
    </row>
    <row r="40" spans="1:12" ht="15">
      <c r="A40" s="29"/>
      <c r="B40" s="85"/>
      <c r="C40" s="88"/>
      <c r="D40" s="88"/>
      <c r="E40" s="88"/>
      <c r="F40" s="88"/>
      <c r="G40" s="88"/>
      <c r="H40" s="88"/>
      <c r="I40" s="10" t="s">
        <v>34</v>
      </c>
      <c r="L40" s="4"/>
    </row>
    <row r="41" spans="1:12" ht="60" customHeight="1" thickBot="1">
      <c r="A41" s="73"/>
      <c r="B41" s="86"/>
      <c r="C41" s="89"/>
      <c r="D41" s="89"/>
      <c r="E41" s="89"/>
      <c r="F41" s="89"/>
      <c r="G41" s="89"/>
      <c r="H41" s="89"/>
      <c r="I41" s="67"/>
      <c r="L41" s="4"/>
    </row>
    <row r="42" spans="1:18" ht="15.75">
      <c r="A42" s="71">
        <v>1</v>
      </c>
      <c r="B42" s="72" t="s">
        <v>20</v>
      </c>
      <c r="C42" s="31">
        <v>9016.32</v>
      </c>
      <c r="D42" s="31">
        <v>10354.68</v>
      </c>
      <c r="E42" s="31">
        <v>131.86559507458878</v>
      </c>
      <c r="F42" s="31">
        <v>1213.4278899354942</v>
      </c>
      <c r="G42" s="31">
        <v>7679.777292911194</v>
      </c>
      <c r="H42" s="31">
        <f aca="true" t="shared" si="3" ref="H42:H47">E42+F42+G42</f>
        <v>9025.070777921277</v>
      </c>
      <c r="I42" s="57">
        <f aca="true" t="shared" si="4" ref="I42:I47">C42+D42+H42</f>
        <v>28396.070777921275</v>
      </c>
      <c r="L42" s="4"/>
      <c r="M42" s="4"/>
      <c r="R42" s="4"/>
    </row>
    <row r="43" spans="1:18" ht="15.75">
      <c r="A43" s="22">
        <v>2</v>
      </c>
      <c r="B43" s="48" t="s">
        <v>21</v>
      </c>
      <c r="C43" s="31">
        <v>3522</v>
      </c>
      <c r="D43" s="31">
        <v>4085.52</v>
      </c>
      <c r="E43" s="31">
        <v>110.6353206039862</v>
      </c>
      <c r="F43" s="31">
        <v>478.16547968979694</v>
      </c>
      <c r="G43" s="31">
        <v>3039.2310137903874</v>
      </c>
      <c r="H43" s="31">
        <f t="shared" si="3"/>
        <v>3628.0318140841705</v>
      </c>
      <c r="I43" s="57">
        <f t="shared" si="4"/>
        <v>11235.55181408417</v>
      </c>
      <c r="L43" s="4"/>
      <c r="M43" s="4"/>
      <c r="R43" s="4"/>
    </row>
    <row r="44" spans="1:18" ht="15.75">
      <c r="A44" s="30">
        <v>3</v>
      </c>
      <c r="B44" s="48" t="s">
        <v>22</v>
      </c>
      <c r="C44" s="31">
        <v>1127.04</v>
      </c>
      <c r="D44" s="31">
        <v>1408.8</v>
      </c>
      <c r="E44" s="31">
        <v>0</v>
      </c>
      <c r="F44" s="31">
        <v>0</v>
      </c>
      <c r="G44" s="31">
        <v>2156.8736226899523</v>
      </c>
      <c r="H44" s="31">
        <f t="shared" si="3"/>
        <v>2156.8736226899523</v>
      </c>
      <c r="I44" s="57">
        <f t="shared" si="4"/>
        <v>4692.713622689953</v>
      </c>
      <c r="L44" s="4"/>
      <c r="M44" s="4"/>
      <c r="R44" s="4"/>
    </row>
    <row r="45" spans="1:18" ht="15.75">
      <c r="A45" s="22">
        <v>4</v>
      </c>
      <c r="B45" s="48" t="s">
        <v>30</v>
      </c>
      <c r="C45" s="31">
        <v>19074.2</v>
      </c>
      <c r="D45" s="31">
        <v>20139.12</v>
      </c>
      <c r="E45" s="31">
        <v>0</v>
      </c>
      <c r="F45" s="31">
        <v>0</v>
      </c>
      <c r="G45" s="31">
        <v>16387.01</v>
      </c>
      <c r="H45" s="31">
        <f t="shared" si="3"/>
        <v>16387.01</v>
      </c>
      <c r="I45" s="57">
        <f t="shared" si="4"/>
        <v>55600.33</v>
      </c>
      <c r="L45" s="4"/>
      <c r="M45" s="4"/>
      <c r="R45" s="4"/>
    </row>
    <row r="46" spans="1:18" ht="15.75">
      <c r="A46" s="30">
        <v>5</v>
      </c>
      <c r="B46" s="48" t="s">
        <v>37</v>
      </c>
      <c r="C46" s="31">
        <v>2888.04</v>
      </c>
      <c r="D46" s="31">
        <v>2888.04</v>
      </c>
      <c r="E46" s="31">
        <v>0</v>
      </c>
      <c r="F46" s="31">
        <v>0</v>
      </c>
      <c r="G46" s="31">
        <v>2772.5630022578116</v>
      </c>
      <c r="H46" s="31">
        <f t="shared" si="3"/>
        <v>2772.5630022578116</v>
      </c>
      <c r="I46" s="57">
        <f t="shared" si="4"/>
        <v>8548.643002257812</v>
      </c>
      <c r="L46" s="4"/>
      <c r="M46" s="4"/>
      <c r="R46" s="4"/>
    </row>
    <row r="47" spans="1:18" ht="15.75">
      <c r="A47" s="22">
        <v>6</v>
      </c>
      <c r="B47" s="48" t="s">
        <v>38</v>
      </c>
      <c r="C47" s="31">
        <v>13141.12</v>
      </c>
      <c r="D47" s="31">
        <v>14945.52</v>
      </c>
      <c r="E47" s="31">
        <v>296.25</v>
      </c>
      <c r="F47" s="31">
        <v>1762.2791250391706</v>
      </c>
      <c r="G47" s="31">
        <v>11176.526953938845</v>
      </c>
      <c r="H47" s="31">
        <f t="shared" si="3"/>
        <v>13235.056078978016</v>
      </c>
      <c r="I47" s="57">
        <f t="shared" si="4"/>
        <v>41321.69607897801</v>
      </c>
      <c r="L47" s="4"/>
      <c r="M47" s="4"/>
      <c r="P47" t="s">
        <v>42</v>
      </c>
      <c r="R47" s="4"/>
    </row>
    <row r="48" spans="1:12" ht="25.5">
      <c r="A48" s="22"/>
      <c r="B48" s="33" t="s">
        <v>23</v>
      </c>
      <c r="C48" s="34">
        <f aca="true" t="shared" si="5" ref="C48:I48">SUM(C42:C47)</f>
        <v>48768.72</v>
      </c>
      <c r="D48" s="34">
        <f t="shared" si="5"/>
        <v>53821.67999999999</v>
      </c>
      <c r="E48" s="34">
        <f t="shared" si="5"/>
        <v>538.750915678575</v>
      </c>
      <c r="F48" s="34">
        <f t="shared" si="5"/>
        <v>3453.8724946644616</v>
      </c>
      <c r="G48" s="34">
        <f t="shared" si="5"/>
        <v>43211.98188558819</v>
      </c>
      <c r="H48" s="34">
        <f t="shared" si="5"/>
        <v>47204.60529593122</v>
      </c>
      <c r="I48" s="34">
        <f t="shared" si="5"/>
        <v>149795.00529593125</v>
      </c>
      <c r="J48" s="4"/>
      <c r="K48" s="4"/>
      <c r="L48" s="4"/>
    </row>
    <row r="49" spans="1:18" ht="15.75">
      <c r="A49" s="22">
        <v>1</v>
      </c>
      <c r="B49" s="49" t="s">
        <v>28</v>
      </c>
      <c r="C49" s="36">
        <v>1620.12</v>
      </c>
      <c r="D49" s="36">
        <v>2606.28</v>
      </c>
      <c r="E49" s="36">
        <v>0</v>
      </c>
      <c r="F49" s="36">
        <v>0</v>
      </c>
      <c r="G49" s="36">
        <v>6029.44217251964</v>
      </c>
      <c r="H49" s="36">
        <f>E49+F49+G49</f>
        <v>6029.44217251964</v>
      </c>
      <c r="I49" s="15">
        <f>C49+D49+H49</f>
        <v>10255.842172519639</v>
      </c>
      <c r="L49" s="4"/>
      <c r="M49" s="4"/>
      <c r="R49" s="4"/>
    </row>
    <row r="50" spans="1:18" ht="15.75">
      <c r="A50" s="22">
        <v>2</v>
      </c>
      <c r="B50" s="49" t="s">
        <v>41</v>
      </c>
      <c r="C50" s="36">
        <v>60977.64</v>
      </c>
      <c r="D50" s="36">
        <v>68975.4</v>
      </c>
      <c r="E50" s="36">
        <v>10.74</v>
      </c>
      <c r="F50" s="36">
        <v>8969.499192741514</v>
      </c>
      <c r="G50" s="36">
        <v>63385.32329732159</v>
      </c>
      <c r="H50" s="36">
        <f aca="true" t="shared" si="6" ref="H50:H56">E50+F50+G50</f>
        <v>72365.56249006311</v>
      </c>
      <c r="I50" s="15">
        <f aca="true" t="shared" si="7" ref="I50:I56">C50+D50+H50</f>
        <v>202318.60249006312</v>
      </c>
      <c r="L50" s="4"/>
      <c r="M50" s="4"/>
      <c r="R50" s="4"/>
    </row>
    <row r="51" spans="1:18" ht="15.75">
      <c r="A51" s="22">
        <v>3</v>
      </c>
      <c r="B51" s="49" t="s">
        <v>40</v>
      </c>
      <c r="C51" s="35">
        <v>169725.31</v>
      </c>
      <c r="D51" s="35">
        <v>166092.04</v>
      </c>
      <c r="E51" s="35">
        <v>27.36</v>
      </c>
      <c r="F51" s="35">
        <v>19375.230205495394</v>
      </c>
      <c r="G51" s="35">
        <v>109368.81954506304</v>
      </c>
      <c r="H51" s="36">
        <f t="shared" si="6"/>
        <v>128771.40975055844</v>
      </c>
      <c r="I51" s="15">
        <f t="shared" si="7"/>
        <v>464588.7597505584</v>
      </c>
      <c r="K51" s="4"/>
      <c r="L51" s="4"/>
      <c r="M51" s="4"/>
      <c r="R51" s="4"/>
    </row>
    <row r="52" spans="1:18" ht="15.75">
      <c r="A52" s="22">
        <v>4</v>
      </c>
      <c r="B52" s="49" t="s">
        <v>24</v>
      </c>
      <c r="C52" s="35">
        <v>8721.78</v>
      </c>
      <c r="D52" s="35">
        <v>12702.79</v>
      </c>
      <c r="E52" s="35">
        <v>0</v>
      </c>
      <c r="F52" s="35">
        <v>0</v>
      </c>
      <c r="G52" s="35">
        <v>31045.90820538568</v>
      </c>
      <c r="H52" s="36">
        <f t="shared" si="6"/>
        <v>31045.90820538568</v>
      </c>
      <c r="I52" s="15">
        <f t="shared" si="7"/>
        <v>52470.478205385676</v>
      </c>
      <c r="K52" s="4"/>
      <c r="L52" s="4"/>
      <c r="M52" s="4"/>
      <c r="R52" s="4"/>
    </row>
    <row r="53" spans="1:18" ht="15.75">
      <c r="A53" s="22">
        <v>5</v>
      </c>
      <c r="B53" s="49" t="s">
        <v>33</v>
      </c>
      <c r="C53" s="36">
        <v>85916.98</v>
      </c>
      <c r="D53" s="36">
        <v>106339.5</v>
      </c>
      <c r="E53" s="36">
        <v>204.39</v>
      </c>
      <c r="F53" s="36">
        <v>11302.699437524325</v>
      </c>
      <c r="G53" s="36">
        <v>65623.86040827003</v>
      </c>
      <c r="H53" s="36">
        <f t="shared" si="6"/>
        <v>77130.94984579436</v>
      </c>
      <c r="I53" s="15">
        <f t="shared" si="7"/>
        <v>269387.42984579434</v>
      </c>
      <c r="K53" s="4"/>
      <c r="L53" s="4"/>
      <c r="M53" s="4"/>
      <c r="R53" s="4"/>
    </row>
    <row r="54" spans="1:18" ht="18.75" customHeight="1">
      <c r="A54" s="22">
        <v>6</v>
      </c>
      <c r="B54" s="49" t="s">
        <v>25</v>
      </c>
      <c r="C54" s="36">
        <v>64347.72</v>
      </c>
      <c r="D54" s="36">
        <v>58393.34</v>
      </c>
      <c r="E54" s="36">
        <v>88.54</v>
      </c>
      <c r="F54" s="36">
        <v>7300.4409957038915</v>
      </c>
      <c r="G54" s="36">
        <v>43105.54418820256</v>
      </c>
      <c r="H54" s="36">
        <f t="shared" si="6"/>
        <v>50494.52518390645</v>
      </c>
      <c r="I54" s="15">
        <f t="shared" si="7"/>
        <v>173235.58518390646</v>
      </c>
      <c r="L54" s="4"/>
      <c r="M54" s="4"/>
      <c r="R54" s="4"/>
    </row>
    <row r="55" spans="1:18" ht="15.75">
      <c r="A55" s="22">
        <v>7</v>
      </c>
      <c r="B55" s="49" t="s">
        <v>32</v>
      </c>
      <c r="C55" s="36">
        <v>6848.55</v>
      </c>
      <c r="D55" s="36">
        <v>11977.35</v>
      </c>
      <c r="E55" s="36">
        <v>0</v>
      </c>
      <c r="F55" s="36">
        <v>0</v>
      </c>
      <c r="G55" s="36">
        <v>31830.22588636384</v>
      </c>
      <c r="H55" s="36">
        <f t="shared" si="6"/>
        <v>31830.22588636384</v>
      </c>
      <c r="I55" s="15">
        <f t="shared" si="7"/>
        <v>50656.12588636384</v>
      </c>
      <c r="L55" s="4"/>
      <c r="M55" s="4"/>
      <c r="R55" s="4"/>
    </row>
    <row r="56" spans="1:18" ht="15.75">
      <c r="A56" s="22">
        <v>8</v>
      </c>
      <c r="B56" s="49" t="s">
        <v>35</v>
      </c>
      <c r="C56" s="36">
        <v>27938.05</v>
      </c>
      <c r="D56" s="36">
        <v>54389.71</v>
      </c>
      <c r="E56" s="36">
        <v>0.64</v>
      </c>
      <c r="F56" s="36">
        <v>7437.9976738704045</v>
      </c>
      <c r="G56" s="36">
        <v>65280.75769301882</v>
      </c>
      <c r="H56" s="36">
        <f t="shared" si="6"/>
        <v>72719.39536688922</v>
      </c>
      <c r="I56" s="15">
        <f t="shared" si="7"/>
        <v>155047.1553668892</v>
      </c>
      <c r="L56" s="4"/>
      <c r="M56" s="4"/>
      <c r="R56" s="4"/>
    </row>
    <row r="57" spans="1:12" ht="20.25" customHeight="1">
      <c r="A57" s="32"/>
      <c r="B57" s="37" t="s">
        <v>26</v>
      </c>
      <c r="C57" s="38">
        <f aca="true" t="shared" si="8" ref="C57:I57">SUM(C49:C56)</f>
        <v>426096.15</v>
      </c>
      <c r="D57" s="38">
        <f t="shared" si="8"/>
        <v>481476.41</v>
      </c>
      <c r="E57" s="38">
        <f t="shared" si="8"/>
        <v>331.66999999999996</v>
      </c>
      <c r="F57" s="38">
        <f t="shared" si="8"/>
        <v>54385.86750533553</v>
      </c>
      <c r="G57" s="38">
        <f t="shared" si="8"/>
        <v>415669.8813961452</v>
      </c>
      <c r="H57" s="38">
        <f t="shared" si="8"/>
        <v>470387.41890148073</v>
      </c>
      <c r="I57" s="38">
        <f t="shared" si="8"/>
        <v>1377959.9789014806</v>
      </c>
      <c r="J57" s="4"/>
      <c r="L57" s="4"/>
    </row>
    <row r="58" spans="1:12" ht="34.5" customHeight="1">
      <c r="A58" s="39"/>
      <c r="B58" s="40" t="s">
        <v>27</v>
      </c>
      <c r="C58" s="41">
        <f>C48+C57</f>
        <v>474864.87</v>
      </c>
      <c r="D58" s="41">
        <f>D48+D57</f>
        <v>535298.09</v>
      </c>
      <c r="E58" s="41">
        <f>E48+E57</f>
        <v>870.4209156785749</v>
      </c>
      <c r="F58" s="41">
        <f>F57+F48</f>
        <v>57839.73999999999</v>
      </c>
      <c r="G58" s="41">
        <f>G48+G57</f>
        <v>458881.8632817334</v>
      </c>
      <c r="H58" s="41">
        <f>H57+H48</f>
        <v>517592.02419741196</v>
      </c>
      <c r="I58" s="41">
        <f>I48+I57</f>
        <v>1527754.9841974117</v>
      </c>
      <c r="J58" s="4"/>
      <c r="K58" s="4"/>
      <c r="L58" s="4"/>
    </row>
    <row r="59" spans="1:12" ht="63" customHeight="1">
      <c r="A59" s="42"/>
      <c r="B59" s="43" t="s">
        <v>31</v>
      </c>
      <c r="C59" s="44">
        <f>C28+C34+C48+C57</f>
        <v>1237362.29</v>
      </c>
      <c r="D59" s="44">
        <f>D28+D34+D48+D57</f>
        <v>1360229.35</v>
      </c>
      <c r="E59" s="44">
        <f>E58+E28</f>
        <v>7116.662226560132</v>
      </c>
      <c r="F59" s="44">
        <f>F58+F34+F28</f>
        <v>94111.81</v>
      </c>
      <c r="G59" s="44">
        <f>G28+G34+G48+G57</f>
        <v>1138126.8522062176</v>
      </c>
      <c r="H59" s="44">
        <f>H58+H34+H28</f>
        <v>1239394.7244327776</v>
      </c>
      <c r="I59" s="44">
        <f>I28+I34+I48+I57</f>
        <v>3836986.364432778</v>
      </c>
      <c r="K59" s="4"/>
      <c r="L59" s="4"/>
    </row>
    <row r="60" spans="9:10" ht="12.75">
      <c r="I60" s="45"/>
      <c r="J60" s="4"/>
    </row>
    <row r="61" spans="2:9" ht="18">
      <c r="B61" s="51" t="s">
        <v>44</v>
      </c>
      <c r="C61" s="51"/>
      <c r="D61" s="51"/>
      <c r="E61" s="51"/>
      <c r="F61" s="51"/>
      <c r="G61" s="51"/>
      <c r="H61" s="52" t="s">
        <v>45</v>
      </c>
      <c r="I61" s="51"/>
    </row>
    <row r="62" spans="1:9" ht="18">
      <c r="A62" s="46"/>
      <c r="B62" s="79" t="s">
        <v>46</v>
      </c>
      <c r="C62" s="51"/>
      <c r="D62" s="51"/>
      <c r="E62" s="51"/>
      <c r="F62" s="51"/>
      <c r="G62" s="51"/>
      <c r="H62" s="51" t="s">
        <v>47</v>
      </c>
      <c r="I62" s="51"/>
    </row>
    <row r="63" spans="1:2" ht="14.25">
      <c r="A63" s="46"/>
      <c r="B63" s="46"/>
    </row>
    <row r="68" spans="2:4" ht="12.75">
      <c r="B68" t="s">
        <v>55</v>
      </c>
      <c r="C68" t="s">
        <v>56</v>
      </c>
      <c r="D68" s="4">
        <v>336811.63</v>
      </c>
    </row>
    <row r="69" spans="3:4" ht="12.75">
      <c r="C69" t="s">
        <v>57</v>
      </c>
      <c r="D69">
        <v>453383.07</v>
      </c>
    </row>
    <row r="70" spans="3:4" ht="12.75">
      <c r="C70" s="91" t="s">
        <v>58</v>
      </c>
      <c r="D70" s="4">
        <f>I59+D68+D69</f>
        <v>4627181.064432778</v>
      </c>
    </row>
    <row r="72" spans="2:9" ht="12.75">
      <c r="B72" s="91" t="s">
        <v>59</v>
      </c>
      <c r="D72" s="4">
        <v>4716000</v>
      </c>
      <c r="I72" s="45"/>
    </row>
    <row r="73" ht="12.75">
      <c r="I73" s="4"/>
    </row>
    <row r="74" spans="2:9" ht="12.75">
      <c r="B74" s="91" t="s">
        <v>60</v>
      </c>
      <c r="D74" s="4">
        <f>D72-D70</f>
        <v>88818.9355672216</v>
      </c>
      <c r="I74" s="45"/>
    </row>
    <row r="75" spans="2:10" ht="14.25">
      <c r="B75" s="46"/>
      <c r="C75" s="47"/>
      <c r="D75" s="47"/>
      <c r="E75" s="47"/>
      <c r="F75" s="47"/>
      <c r="G75" s="47"/>
      <c r="H75" s="47"/>
      <c r="I75" s="45"/>
      <c r="J75" s="4"/>
    </row>
    <row r="76" spans="2:10" ht="14.25">
      <c r="B76" s="46"/>
      <c r="C76" s="46"/>
      <c r="D76" s="46"/>
      <c r="E76" s="46"/>
      <c r="F76" s="46"/>
      <c r="G76" s="46"/>
      <c r="H76" s="46"/>
      <c r="I76" s="45"/>
      <c r="J76" s="4"/>
    </row>
    <row r="77" spans="9:10" ht="12.75">
      <c r="I77" s="55"/>
      <c r="J77" s="53"/>
    </row>
    <row r="78" spans="9:10" ht="12.75">
      <c r="I78" s="55"/>
      <c r="J78" s="53"/>
    </row>
    <row r="79" spans="9:10" ht="12.75">
      <c r="I79" s="55"/>
      <c r="J79" s="53"/>
    </row>
    <row r="80" spans="9:10" ht="12.75">
      <c r="I80" s="55"/>
      <c r="J80" s="53"/>
    </row>
    <row r="81" spans="9:10" ht="12.75">
      <c r="I81" s="55"/>
      <c r="J81" s="53"/>
    </row>
    <row r="82" spans="9:10" ht="12.75">
      <c r="I82" s="55"/>
      <c r="J82" s="53"/>
    </row>
    <row r="83" spans="9:10" ht="12.75">
      <c r="I83" s="55"/>
      <c r="J83" s="53"/>
    </row>
    <row r="84" spans="9:10" ht="12.75">
      <c r="I84" s="55"/>
      <c r="J84" s="53"/>
    </row>
    <row r="85" spans="9:10" ht="12.75">
      <c r="I85" s="55"/>
      <c r="J85" s="53"/>
    </row>
    <row r="86" spans="9:10" ht="12.75">
      <c r="I86" s="55"/>
      <c r="J86" s="53"/>
    </row>
    <row r="87" spans="9:10" ht="12.75">
      <c r="I87" s="4"/>
      <c r="J87" s="4"/>
    </row>
    <row r="88" spans="9:10" ht="12.75">
      <c r="I88" s="4"/>
      <c r="J88" s="4"/>
    </row>
    <row r="89" spans="9:10" ht="12.75">
      <c r="I89" s="4"/>
      <c r="J89" s="4"/>
    </row>
    <row r="90" spans="2:10" ht="12.75">
      <c r="B90" s="2"/>
      <c r="C90" s="2"/>
      <c r="D90" s="2"/>
      <c r="E90" s="2"/>
      <c r="F90" s="2"/>
      <c r="G90" s="2"/>
      <c r="H90" s="2"/>
      <c r="I90" s="45"/>
      <c r="J90" s="4"/>
    </row>
    <row r="91" spans="2:10" ht="12.75">
      <c r="B91" s="2"/>
      <c r="C91" s="2"/>
      <c r="D91" s="2"/>
      <c r="E91" s="2"/>
      <c r="F91" s="2"/>
      <c r="G91" s="2"/>
      <c r="H91" s="2"/>
      <c r="I91" s="45"/>
      <c r="J91" s="4"/>
    </row>
    <row r="92" spans="2:10" ht="12.75">
      <c r="B92" s="2"/>
      <c r="C92" s="2"/>
      <c r="D92" s="2"/>
      <c r="E92" s="2"/>
      <c r="F92" s="2"/>
      <c r="G92" s="2"/>
      <c r="H92" s="2"/>
      <c r="I92" s="45"/>
      <c r="J92" s="4"/>
    </row>
    <row r="93" spans="2:10" ht="12.75">
      <c r="B93" s="2"/>
      <c r="C93" s="2"/>
      <c r="D93" s="2"/>
      <c r="E93" s="2"/>
      <c r="F93" s="2"/>
      <c r="G93" s="2"/>
      <c r="H93" s="2"/>
      <c r="I93" s="45"/>
      <c r="J93" s="4"/>
    </row>
    <row r="94" spans="2:10" ht="12.75">
      <c r="B94" s="2"/>
      <c r="C94" s="2"/>
      <c r="D94" s="2"/>
      <c r="E94" s="2"/>
      <c r="F94" s="2"/>
      <c r="G94" s="2"/>
      <c r="H94" s="2"/>
      <c r="I94" s="45"/>
      <c r="J94" s="4"/>
    </row>
    <row r="95" spans="2:10" ht="12.75">
      <c r="B95" s="2"/>
      <c r="C95" s="2"/>
      <c r="D95" s="2"/>
      <c r="E95" s="2"/>
      <c r="F95" s="2"/>
      <c r="G95" s="2"/>
      <c r="H95" s="2"/>
      <c r="I95" s="45"/>
      <c r="J95" s="4"/>
    </row>
    <row r="96" spans="2:10" ht="12.75">
      <c r="B96" s="2"/>
      <c r="C96" s="2"/>
      <c r="D96" s="2"/>
      <c r="E96" s="2"/>
      <c r="F96" s="2"/>
      <c r="G96" s="2"/>
      <c r="H96" s="2"/>
      <c r="I96" s="45"/>
      <c r="J96" s="4"/>
    </row>
    <row r="97" spans="2:10" ht="12.75">
      <c r="B97" s="2"/>
      <c r="C97" s="2"/>
      <c r="D97" s="2"/>
      <c r="E97" s="2"/>
      <c r="F97" s="2"/>
      <c r="G97" s="2"/>
      <c r="H97" s="2"/>
      <c r="I97" s="45"/>
      <c r="J97" s="4"/>
    </row>
    <row r="98" spans="2:10" ht="12.75">
      <c r="B98" s="2"/>
      <c r="C98" s="2"/>
      <c r="D98" s="2"/>
      <c r="E98" s="2"/>
      <c r="F98" s="2"/>
      <c r="G98" s="2"/>
      <c r="H98" s="2"/>
      <c r="I98" s="45"/>
      <c r="J98" s="4"/>
    </row>
    <row r="99" spans="2:10" ht="12.75">
      <c r="B99" s="2"/>
      <c r="C99" s="2"/>
      <c r="D99" s="2"/>
      <c r="E99" s="2"/>
      <c r="F99" s="2"/>
      <c r="G99" s="2"/>
      <c r="H99" s="2"/>
      <c r="I99" s="45"/>
      <c r="J99" s="4"/>
    </row>
    <row r="100" spans="2:10" ht="12.75">
      <c r="B100" s="2"/>
      <c r="C100" s="2"/>
      <c r="D100" s="2"/>
      <c r="E100" s="2"/>
      <c r="F100" s="2"/>
      <c r="G100" s="2"/>
      <c r="H100" s="2"/>
      <c r="I100" s="45"/>
      <c r="J100" s="4"/>
    </row>
    <row r="101" spans="2:10" ht="12.75">
      <c r="B101" s="2"/>
      <c r="C101" s="2"/>
      <c r="D101" s="2"/>
      <c r="E101" s="2"/>
      <c r="F101" s="2"/>
      <c r="G101" s="2"/>
      <c r="H101" s="2"/>
      <c r="I101" s="45"/>
      <c r="J101" s="4"/>
    </row>
    <row r="102" spans="2:10" ht="12.75">
      <c r="B102" s="2"/>
      <c r="C102" s="2"/>
      <c r="D102" s="2"/>
      <c r="E102" s="2"/>
      <c r="F102" s="2"/>
      <c r="G102" s="2"/>
      <c r="H102" s="2"/>
      <c r="I102" s="45"/>
      <c r="J102" s="4"/>
    </row>
    <row r="103" spans="2:10" ht="18">
      <c r="B103" s="2"/>
      <c r="C103" s="2"/>
      <c r="D103" s="2"/>
      <c r="E103" s="2"/>
      <c r="F103" s="2"/>
      <c r="G103" s="2"/>
      <c r="H103" s="2"/>
      <c r="I103" s="54"/>
      <c r="J103" s="4"/>
    </row>
    <row r="104" spans="2:10" ht="12.75">
      <c r="B104" s="2"/>
      <c r="C104" s="2"/>
      <c r="D104" s="2"/>
      <c r="E104" s="2"/>
      <c r="F104" s="2"/>
      <c r="G104" s="2"/>
      <c r="H104" s="2"/>
      <c r="I104" s="45"/>
      <c r="J104" s="4"/>
    </row>
    <row r="105" spans="9:10" ht="12.75">
      <c r="I105" s="50"/>
      <c r="J105" s="45"/>
    </row>
    <row r="106" spans="9:10" ht="12.75">
      <c r="I106" s="50"/>
      <c r="J106" s="50"/>
    </row>
    <row r="107" spans="9:10" ht="12.75">
      <c r="I107" s="4"/>
      <c r="J107" s="50"/>
    </row>
    <row r="108" ht="12.75">
      <c r="J108" s="4"/>
    </row>
    <row r="109" spans="9:10" ht="12.75">
      <c r="I109" s="4"/>
      <c r="J109" s="4"/>
    </row>
    <row r="110" spans="9:10" ht="12.75">
      <c r="I110" s="4"/>
      <c r="J110" s="4"/>
    </row>
    <row r="111" spans="9:10" ht="12.75">
      <c r="I111" s="4"/>
      <c r="J111" s="4"/>
    </row>
    <row r="112" spans="9:10" ht="12.75">
      <c r="I112" s="4"/>
      <c r="J112" s="4"/>
    </row>
    <row r="113" spans="9:10" ht="12.75">
      <c r="I113" s="4"/>
      <c r="J113" s="4"/>
    </row>
    <row r="114" spans="9:10" ht="12.75">
      <c r="I114" s="4"/>
      <c r="J114" s="4"/>
    </row>
    <row r="115" spans="9:10" ht="12.75">
      <c r="I115" s="4"/>
      <c r="J115" s="4"/>
    </row>
    <row r="116" spans="9:10" ht="12.75">
      <c r="I116" s="4"/>
      <c r="J116" s="4"/>
    </row>
    <row r="117" spans="9:10" ht="12.75">
      <c r="I117" s="4"/>
      <c r="J117" s="4"/>
    </row>
    <row r="118" spans="9:10" ht="12.75">
      <c r="I118" s="4"/>
      <c r="J118" s="4"/>
    </row>
    <row r="119" ht="18">
      <c r="I119" s="52"/>
    </row>
    <row r="120" spans="9:10" ht="18">
      <c r="I120" s="51"/>
      <c r="J120" s="52"/>
    </row>
    <row r="121" ht="12.75">
      <c r="I121" s="4"/>
    </row>
    <row r="124" ht="18">
      <c r="I124" s="54"/>
    </row>
    <row r="125" ht="12.75">
      <c r="I125" s="4"/>
    </row>
    <row r="126" ht="12.75">
      <c r="I126" s="4"/>
    </row>
    <row r="130" ht="12.75">
      <c r="I130" s="4"/>
    </row>
    <row r="133" ht="12.75">
      <c r="I133" s="4"/>
    </row>
  </sheetData>
  <sheetProtection/>
  <mergeCells count="23">
    <mergeCell ref="G31:G33"/>
    <mergeCell ref="H31:H33"/>
    <mergeCell ref="B39:B41"/>
    <mergeCell ref="C39:C41"/>
    <mergeCell ref="D39:D41"/>
    <mergeCell ref="E39:E41"/>
    <mergeCell ref="F39:F41"/>
    <mergeCell ref="G39:G41"/>
    <mergeCell ref="H39:H41"/>
    <mergeCell ref="A30:B30"/>
    <mergeCell ref="B31:B33"/>
    <mergeCell ref="C31:C33"/>
    <mergeCell ref="D31:D33"/>
    <mergeCell ref="E31:E33"/>
    <mergeCell ref="F31:F33"/>
    <mergeCell ref="A6:N6"/>
    <mergeCell ref="B10:B12"/>
    <mergeCell ref="C10:C12"/>
    <mergeCell ref="D10:D12"/>
    <mergeCell ref="E10:E12"/>
    <mergeCell ref="F10:F12"/>
    <mergeCell ref="G10:G12"/>
    <mergeCell ref="H10:H12"/>
  </mergeCells>
  <printOptions/>
  <pageMargins left="0.66" right="0.17" top="1" bottom="1" header="0.5" footer="0.5"/>
  <pageSetup horizontalDpi="600" verticalDpi="600" orientation="landscape" paperSize="9" scale="5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marian.co2024</cp:lastModifiedBy>
  <cp:lastPrinted>2024-02-19T09:30:34Z</cp:lastPrinted>
  <dcterms:created xsi:type="dcterms:W3CDTF">2019-01-03T10:06:50Z</dcterms:created>
  <dcterms:modified xsi:type="dcterms:W3CDTF">2024-03-26T08:15:38Z</dcterms:modified>
  <cp:category/>
  <cp:version/>
  <cp:contentType/>
  <cp:contentStatus/>
</cp:coreProperties>
</file>