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MARTIE 2024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<sst xmlns="http://schemas.openxmlformats.org/spreadsheetml/2006/main" count="62" uniqueCount="50">
  <si>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CAS VASLUI</t>
  </si>
  <si>
    <t xml:space="preserve">                     SITUATIA VALORILOR DE CONTRACT   PENTRU SERVICII MEDICALE PARACLINICE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</si>
  <si>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</si>
  <si>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</si>
  <si>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</si>
  <si>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</si>
  <si>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</si>
  <si>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</si>
  <si>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</si>
  <si>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</si>
  <si>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</si>
  <si>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</si>
  <si>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</si>
  <si>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</si>
  <si>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</si>
  <si>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</si>
  <si>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</si>
  <si>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</si>
  <si>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</si>
  <si>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</si>
  <si>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</si>
  <si>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</si>
  <si>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</si>
  <si>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</si>
  <si>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</si>
  <si>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</si>
  <si>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</si>
  <si>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</si>
  <si>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 xml:space="preserve">SOCIETATEA CIVILA BARLAD </t>
  </si>
  <si>
    <t>AMB. SPITAL JUDETEAN VASLUI</t>
  </si>
  <si>
    <t>SPITALUL JUDETEAN VASLUI - ecografii</t>
  </si>
  <si>
    <t>TOTAL PARACLINIC 2022  ( ANALIZE MED+ANAT.PATOLOGICA+RAD.IMAGISTICA MED)</t>
  </si>
  <si>
    <t>SPITAL BARLAD radiologie, eco , CT</t>
  </si>
  <si>
    <t>SPITAL VASLUI radiologie, eco, CT, RMN</t>
  </si>
  <si>
    <t>AN 2023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</si>
  <si>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</si>
  <si>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</si>
  <si>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</si>
  <si>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</si>
  <si>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</si>
  <si>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>AUDIOSAN SRL VASLUI  RMN + ECO+CT</t>
  </si>
  <si>
    <t>S.C. AXA DESIGN S.R.L BARLAD  RMN</t>
  </si>
  <si>
    <t xml:space="preserve"> </t>
  </si>
  <si>
    <t>AN 2024</t>
  </si>
  <si>
    <t>FEBRUARIE 2024 CONTRACTAT</t>
  </si>
  <si>
    <t>Director ex.DRC</t>
  </si>
  <si>
    <t>Ec. Cosma Marian</t>
  </si>
  <si>
    <t>IANUARIE 2024 FACTURAT</t>
  </si>
  <si>
    <t>MARTIE 2024 CONTRACTAT</t>
  </si>
  <si>
    <t>TRIMESTRUL I 2024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</si>
</sst>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  <font>
      <sz val="10"/>
      <color indexed="9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2" fillId="0" borderId="0" xfId="0" applyFont="1" applyAlignment="1">
      <alignment/>
    </xf>
    <xf numFmtId="0" fontId="1" fillId="0" borderId="0" xfId="21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3" fillId="2" borderId="0" xfId="21" applyFont="1" applyFill="1">
      <alignment/>
      <protection/>
    </xf>
    <xf numFmtId="0" fontId="0" fillId="2" borderId="0" xfId="21" applyFont="1" applyFill="1">
      <alignment/>
      <protection/>
    </xf>
    <xf numFmtId="4" fontId="3" fillId="3" borderId="1" xfId="21" applyNumberFormat="1" applyFont="1" applyFill="1" applyBorder="1" applyAlignment="1">
      <alignment horizontal="center" vertical="center"/>
      <protection/>
    </xf>
    <xf numFmtId="164" fontId="3" fillId="3" borderId="2" xfId="21" applyNumberFormat="1" applyFont="1" applyFill="1" applyBorder="1" applyAlignment="1">
      <alignment horizontal="center"/>
      <protection/>
    </xf>
    <xf numFmtId="0" fontId="3" fillId="3" borderId="3" xfId="21" applyNumberFormat="1" applyFont="1" applyFill="1" applyBorder="1" applyAlignment="1">
      <alignment horizontal="center"/>
      <protection/>
    </xf>
    <xf numFmtId="0" fontId="2" fillId="0" borderId="4" xfId="0" applyFont="1" applyFill="1" applyBorder="1" applyAlignment="1">
      <alignment/>
    </xf>
    <xf numFmtId="4" fontId="6" fillId="0" borderId="4" xfId="21" applyNumberFormat="1" applyFont="1" applyBorder="1" applyAlignment="1">
      <alignment horizontal="right" vertical="center" wrapText="1"/>
      <protection/>
    </xf>
    <xf numFmtId="0" fontId="2" fillId="0" borderId="4" xfId="0" applyFont="1" applyFill="1" applyBorder="1" applyAlignment="1">
      <alignment wrapText="1"/>
    </xf>
    <xf numFmtId="4" fontId="6" fillId="0" borderId="4" xfId="21" applyNumberFormat="1" applyFont="1" applyBorder="1" applyAlignment="1" applyProtection="1">
      <alignment horizontal="right" vertical="center"/>
      <protection/>
    </xf>
    <xf numFmtId="0" fontId="2" fillId="0" borderId="4" xfId="0" applyFont="1" applyFill="1" applyBorder="1" applyAlignment="1">
      <alignment wrapText="1"/>
    </xf>
    <xf numFmtId="0" fontId="0" fillId="0" borderId="0" xfId="21" applyFont="1" applyFill="1" applyBorder="1">
      <alignment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4" fontId="7" fillId="0" borderId="0" xfId="21" applyNumberFormat="1" applyFont="1" applyFill="1" applyBorder="1" applyAlignment="1">
      <alignment horizontal="right" vertical="center" wrapText="1"/>
      <protection/>
    </xf>
    <xf numFmtId="4" fontId="0" fillId="2" borderId="0" xfId="21" applyNumberFormat="1" applyFont="1" applyFill="1">
      <alignment/>
      <protection/>
    </xf>
    <xf numFmtId="10" fontId="0" fillId="0" borderId="0" xfId="21" applyNumberFormat="1" applyFont="1" applyFill="1">
      <alignment/>
      <protection/>
    </xf>
    <xf numFmtId="0" fontId="2" fillId="0" borderId="5" xfId="21" applyFont="1" applyFill="1" applyBorder="1" applyAlignment="1">
      <alignment horizontal="center"/>
      <protection/>
    </xf>
    <xf numFmtId="0" fontId="0" fillId="0" borderId="6" xfId="21" applyFont="1" applyFill="1" applyBorder="1">
      <alignment/>
      <protection/>
    </xf>
    <xf numFmtId="4" fontId="6" fillId="0" borderId="7" xfId="21" applyNumberFormat="1" applyFont="1" applyBorder="1" applyAlignment="1" applyProtection="1">
      <alignment horizontal="right" vertical="center"/>
      <protection/>
    </xf>
    <xf numFmtId="0" fontId="2" fillId="4" borderId="4" xfId="21" applyFont="1" applyFill="1" applyBorder="1" applyAlignment="1">
      <alignment horizontal="center" vertical="center" wrapText="1"/>
      <protection/>
    </xf>
    <xf numFmtId="4" fontId="6" fillId="4" borderId="4" xfId="21" applyNumberFormat="1" applyFont="1" applyFill="1" applyBorder="1">
      <alignment/>
      <protection/>
    </xf>
    <xf numFmtId="4" fontId="6" fillId="0" borderId="4" xfId="21" applyNumberFormat="1" applyFont="1" applyBorder="1" applyAlignment="1" applyProtection="1">
      <alignment vertical="center"/>
      <protection/>
    </xf>
    <xf numFmtId="4" fontId="6" fillId="0" borderId="4" xfId="21" applyNumberFormat="1" applyFont="1" applyBorder="1" applyAlignment="1">
      <alignment vertical="center" wrapText="1"/>
      <protection/>
    </xf>
    <xf numFmtId="0" fontId="2" fillId="4" borderId="4" xfId="21" applyFont="1" applyFill="1" applyBorder="1">
      <alignment/>
      <protection/>
    </xf>
    <xf numFmtId="4" fontId="6" fillId="4" borderId="4" xfId="21" applyNumberFormat="1" applyFont="1" applyFill="1" applyBorder="1" applyAlignment="1">
      <alignment wrapText="1"/>
      <protection/>
    </xf>
    <xf numFmtId="0" fontId="8" fillId="2" borderId="4" xfId="21" applyFont="1" applyFill="1" applyBorder="1" applyAlignment="1" applyProtection="1">
      <alignment horizontal="center" vertical="center" wrapText="1"/>
      <protection/>
    </xf>
    <xf numFmtId="4" fontId="6" fillId="2" borderId="4" xfId="21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/>
    </xf>
    <xf numFmtId="4" fontId="5" fillId="0" borderId="0" xfId="21" applyNumberFormat="1" applyFont="1" applyFill="1">
      <alignment/>
      <protection/>
    </xf>
    <xf numFmtId="0" fontId="5" fillId="0" borderId="0" xfId="21" applyFont="1" applyFill="1">
      <alignment/>
      <protection/>
    </xf>
    <xf numFmtId="0" fontId="0" fillId="5" borderId="4" xfId="21" applyFont="1" applyFill="1" applyBorder="1">
      <alignment/>
      <protection/>
    </xf>
    <xf numFmtId="0" fontId="0" fillId="5" borderId="4" xfId="21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7" xfId="21" applyNumberFormat="1" applyFont="1" applyBorder="1" applyAlignment="1">
      <alignment horizontal="right" vertical="center" wrapText="1"/>
      <protection/>
    </xf>
    <xf numFmtId="0" fontId="2" fillId="0" borderId="7" xfId="0" applyFont="1" applyFill="1" applyBorder="1" applyAlignment="1">
      <alignment/>
    </xf>
    <xf numFmtId="0" fontId="0" fillId="5" borderId="0" xfId="0" applyFill="1" applyAlignment="1">
      <alignment/>
    </xf>
    <xf numFmtId="0" fontId="7" fillId="0" borderId="0" xfId="21" applyFont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0" fillId="0" borderId="8" xfId="21" applyFont="1" applyFill="1" applyBorder="1">
      <alignment/>
      <protection/>
    </xf>
    <xf numFmtId="0" fontId="2" fillId="0" borderId="9" xfId="0" applyFont="1" applyFill="1" applyBorder="1" applyAlignment="1">
      <alignment/>
    </xf>
    <xf numFmtId="4" fontId="7" fillId="0" borderId="10" xfId="21" applyNumberFormat="1" applyFont="1" applyFill="1" applyBorder="1" applyAlignment="1">
      <alignment horizontal="right" vertical="center" wrapText="1"/>
      <protection/>
    </xf>
    <xf numFmtId="4" fontId="7" fillId="3" borderId="10" xfId="0" applyNumberFormat="1" applyFont="1" applyFill="1" applyBorder="1" applyAlignment="1">
      <alignment/>
    </xf>
    <xf numFmtId="0" fontId="3" fillId="3" borderId="11" xfId="21" applyNumberFormat="1" applyFont="1" applyFill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5" fillId="0" borderId="12" xfId="21" applyFont="1" applyBorder="1">
      <alignment/>
      <protection/>
    </xf>
    <xf numFmtId="0" fontId="0" fillId="5" borderId="7" xfId="21" applyFont="1" applyFill="1" applyBorder="1">
      <alignment/>
      <protection/>
    </xf>
    <xf numFmtId="0" fontId="0" fillId="0" borderId="13" xfId="21" applyFont="1" applyFill="1" applyBorder="1">
      <alignment/>
      <protection/>
    </xf>
    <xf numFmtId="4" fontId="6" fillId="0" borderId="7" xfId="21" applyNumberFormat="1" applyFont="1" applyBorder="1" applyAlignment="1" applyProtection="1">
      <alignment horizontal="right" vertical="center"/>
      <protection/>
    </xf>
    <xf numFmtId="9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21" applyFont="1" applyFill="1">
      <alignment/>
      <protection/>
    </xf>
    <xf numFmtId="0" fontId="2" fillId="0" borderId="14" xfId="21" applyFont="1" applyBorder="1" applyAlignment="1">
      <alignment horizontal="center"/>
      <protection/>
    </xf>
    <xf numFmtId="4" fontId="6" fillId="3" borderId="15" xfId="21" applyNumberFormat="1" applyFont="1" applyFill="1" applyBorder="1">
      <alignment/>
      <protection/>
    </xf>
    <xf numFmtId="0" fontId="2" fillId="0" borderId="16" xfId="21" applyFont="1" applyBorder="1" applyAlignment="1">
      <alignment horizontal="center"/>
      <protection/>
    </xf>
    <xf numFmtId="0" fontId="0" fillId="2" borderId="13" xfId="21" applyFont="1" applyFill="1" applyBorder="1">
      <alignment/>
      <protection/>
    </xf>
    <xf numFmtId="0" fontId="6" fillId="2" borderId="12" xfId="21" applyFont="1" applyFill="1" applyBorder="1" applyAlignment="1" applyProtection="1">
      <alignment horizontal="center" vertical="center" wrapText="1"/>
      <protection/>
    </xf>
    <xf numFmtId="4" fontId="6" fillId="2" borderId="12" xfId="21" applyNumberFormat="1" applyFont="1" applyFill="1" applyBorder="1" applyAlignment="1">
      <alignment horizontal="right" vertical="center" wrapText="1"/>
      <protection/>
    </xf>
    <xf numFmtId="0" fontId="0" fillId="0" borderId="14" xfId="21" applyFont="1" applyFill="1" applyBorder="1">
      <alignment/>
      <protection/>
    </xf>
    <xf numFmtId="0" fontId="0" fillId="0" borderId="16" xfId="21" applyFont="1" applyBorder="1">
      <alignment/>
      <protection/>
    </xf>
    <xf numFmtId="0" fontId="0" fillId="0" borderId="16" xfId="21" applyFont="1" applyFill="1" applyBorder="1">
      <alignment/>
      <protection/>
    </xf>
    <xf numFmtId="4" fontId="6" fillId="4" borderId="17" xfId="21" applyNumberFormat="1" applyFont="1" applyFill="1" applyBorder="1">
      <alignment/>
      <protection/>
    </xf>
    <xf numFmtId="4" fontId="6" fillId="3" borderId="17" xfId="21" applyNumberFormat="1" applyFont="1" applyFill="1" applyBorder="1">
      <alignment/>
      <protection/>
    </xf>
    <xf numFmtId="0" fontId="0" fillId="6" borderId="16" xfId="21" applyFont="1" applyFill="1" applyBorder="1">
      <alignment/>
      <protection/>
    </xf>
    <xf numFmtId="4" fontId="6" fillId="4" borderId="17" xfId="21" applyNumberFormat="1" applyFont="1" applyFill="1" applyBorder="1" applyAlignment="1">
      <alignment wrapText="1"/>
      <protection/>
    </xf>
    <xf numFmtId="0" fontId="0" fillId="7" borderId="16" xfId="21" applyFont="1" applyFill="1" applyBorder="1">
      <alignment/>
      <protection/>
    </xf>
    <xf numFmtId="4" fontId="6" fillId="2" borderId="17" xfId="21" applyNumberFormat="1" applyFont="1" applyFill="1" applyBorder="1" applyAlignment="1" applyProtection="1">
      <alignment horizontal="right" vertical="center" wrapText="1"/>
      <protection/>
    </xf>
    <xf numFmtId="0" fontId="3" fillId="3" borderId="18" xfId="0" applyFont="1" applyFill="1" applyBorder="1" applyAlignment="1">
      <alignment/>
    </xf>
    <xf numFmtId="0" fontId="3" fillId="3" borderId="19" xfId="0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/>
    </xf>
    <xf numFmtId="4" fontId="3" fillId="3" borderId="20" xfId="0" applyNumberFormat="1" applyFont="1" applyFill="1" applyBorder="1" applyAlignment="1">
      <alignment/>
    </xf>
    <xf numFmtId="49" fontId="3" fillId="4" borderId="1" xfId="21" applyNumberFormat="1" applyFont="1" applyFill="1" applyBorder="1" applyAlignment="1">
      <alignment horizontal="center" vertical="center" wrapText="1"/>
      <protection/>
    </xf>
    <xf numFmtId="49" fontId="3" fillId="4" borderId="2" xfId="21" applyNumberFormat="1" applyFont="1" applyFill="1" applyBorder="1" applyAlignment="1">
      <alignment horizontal="center" vertical="center" wrapText="1"/>
      <protection/>
    </xf>
    <xf numFmtId="49" fontId="3" fillId="4" borderId="12" xfId="21" applyNumberFormat="1" applyFont="1" applyFill="1" applyBorder="1" applyAlignment="1">
      <alignment horizontal="center" vertical="center" wrapText="1"/>
      <protection/>
    </xf>
    <xf numFmtId="0" fontId="1" fillId="0" borderId="0" xfId="21" applyFont="1" applyAlignment="1">
      <alignment horizontal="left"/>
      <protection/>
    </xf>
    <xf numFmtId="0" fontId="4" fillId="7" borderId="1" xfId="21" applyFont="1" applyFill="1" applyBorder="1" applyAlignment="1" applyProtection="1">
      <alignment horizontal="center" vertical="center"/>
      <protection/>
    </xf>
    <xf numFmtId="0" fontId="4" fillId="7" borderId="2" xfId="21" applyFont="1" applyFill="1" applyBorder="1" applyAlignment="1" applyProtection="1">
      <alignment horizontal="center" vertical="center"/>
      <protection/>
    </xf>
    <xf numFmtId="0" fontId="4" fillId="7" borderId="12" xfId="21" applyFont="1" applyFill="1" applyBorder="1" applyAlignment="1" applyProtection="1">
      <alignment horizontal="center" vertical="center"/>
      <protection/>
    </xf>
    <xf numFmtId="0" fontId="2" fillId="4" borderId="21" xfId="21" applyFont="1" applyFill="1" applyBorder="1" applyAlignment="1">
      <alignment horizontal="center" vertical="center"/>
      <protection/>
    </xf>
    <xf numFmtId="0" fontId="2" fillId="4" borderId="22" xfId="21" applyFont="1" applyFill="1" applyBorder="1" applyAlignment="1">
      <alignment horizontal="center" vertical="center"/>
      <protection/>
    </xf>
    <xf numFmtId="0" fontId="2" fillId="4" borderId="23" xfId="21" applyFont="1" applyFill="1" applyBorder="1" applyAlignment="1">
      <alignment horizontal="center" vertical="center"/>
      <protection/>
    </xf>
    <xf numFmtId="0" fontId="2" fillId="2" borderId="0" xfId="2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  RECTIFICARE NOIEMBRI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BreakPreview" zoomScale="60" zoomScaleNormal="70" workbookViewId="0" topLeftCell="A19">
      <pane xSplit="2" topLeftCell="C1" activePane="topRight" state="frozen"/>
      <selection pane="topLeft" activeCell="A1" sqref="A1"/>
      <selection pane="topRight" activeCell="K46" sqref="K46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3" width="18.140625" style="0" customWidth="1"/>
    <col min="4" max="4" width="16.140625" style="0" customWidth="1"/>
    <col min="5" max="5" width="18.00390625" style="0" customWidth="1"/>
    <col min="6" max="6" width="20.28125" style="0" customWidth="1"/>
    <col min="7" max="8" width="10.7109375" style="0" bestFit="1" customWidth="1"/>
    <col min="9" max="9" width="11.7109375" style="0" bestFit="1" customWidth="1"/>
    <col min="10" max="10" width="10.140625" style="0" bestFit="1" customWidth="1"/>
  </cols>
  <sheetData>
    <row r="1" spans="1:6" ht="18">
      <c r="A1" s="1"/>
      <c r="B1" s="1" t="s">
        <v>0</v>
      </c>
      <c r="F1" s="2"/>
    </row>
    <row r="2" spans="1:9" ht="18">
      <c r="A2" s="1"/>
      <c r="B2" s="3"/>
      <c r="C2" s="3"/>
      <c r="D2" s="3"/>
      <c r="E2" s="3"/>
      <c r="F2" s="61"/>
      <c r="G2" s="61"/>
      <c r="H2" s="61"/>
      <c r="I2" s="61"/>
    </row>
    <row r="3" spans="1:9" ht="18">
      <c r="A3" s="1"/>
      <c r="B3" s="3"/>
      <c r="C3" s="3"/>
      <c r="D3" s="3"/>
      <c r="E3" s="3"/>
      <c r="F3" s="61"/>
      <c r="G3" s="61"/>
      <c r="H3" s="61"/>
      <c r="I3" s="61"/>
    </row>
    <row r="4" spans="1:9" ht="18">
      <c r="A4" s="1"/>
      <c r="B4" s="3"/>
      <c r="C4" s="3"/>
      <c r="D4" s="3"/>
      <c r="E4" s="3"/>
      <c r="F4" s="62"/>
      <c r="G4" s="62"/>
      <c r="H4" s="61"/>
      <c r="I4" s="61"/>
    </row>
    <row r="5" spans="1:9" ht="18">
      <c r="A5" s="1"/>
      <c r="B5" s="3"/>
      <c r="C5" s="3"/>
      <c r="D5" s="3"/>
      <c r="E5" s="3"/>
      <c r="F5" s="62"/>
      <c r="G5" s="62"/>
      <c r="H5" s="61"/>
      <c r="I5" s="61"/>
    </row>
    <row r="6" spans="1:11" ht="18" customHeight="1">
      <c r="A6" s="86" t="s">
        <v>1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5" ht="18" customHeight="1">
      <c r="A7" s="5"/>
      <c r="B7" s="47"/>
      <c r="C7" s="1" t="s">
        <v>49</v>
      </c>
      <c r="D7" s="1"/>
      <c r="E7" s="1"/>
    </row>
    <row r="8" spans="1:6" ht="12.75">
      <c r="A8" s="5"/>
      <c r="B8" s="5"/>
      <c r="C8" s="6"/>
      <c r="D8" s="6"/>
      <c r="E8" s="6"/>
      <c r="F8" s="2"/>
    </row>
    <row r="9" spans="1:5" ht="15.75" thickBot="1">
      <c r="A9" s="7" t="s">
        <v>2</v>
      </c>
      <c r="B9" s="8"/>
      <c r="C9" s="8"/>
      <c r="D9" s="8"/>
      <c r="E9" s="8"/>
    </row>
    <row r="10" spans="1:7" ht="15" customHeight="1">
      <c r="A10" s="54" t="s">
        <v>3</v>
      </c>
      <c r="B10" s="87" t="s">
        <v>4</v>
      </c>
      <c r="C10" s="83" t="s">
        <v>47</v>
      </c>
      <c r="D10" s="83" t="s">
        <v>44</v>
      </c>
      <c r="E10" s="83" t="s">
        <v>48</v>
      </c>
      <c r="F10" s="9"/>
      <c r="G10" s="60">
        <v>0.1</v>
      </c>
    </row>
    <row r="11" spans="1:6" ht="15" customHeight="1">
      <c r="A11" s="55"/>
      <c r="B11" s="88"/>
      <c r="C11" s="84"/>
      <c r="D11" s="84"/>
      <c r="E11" s="84"/>
      <c r="F11" s="10" t="s">
        <v>43</v>
      </c>
    </row>
    <row r="12" spans="1:6" ht="52.5" customHeight="1" thickBot="1">
      <c r="A12" s="56"/>
      <c r="B12" s="89"/>
      <c r="C12" s="85"/>
      <c r="D12" s="85"/>
      <c r="E12" s="85"/>
      <c r="F12" s="53"/>
    </row>
    <row r="13" spans="1:10" ht="15.75">
      <c r="A13" s="64">
        <v>1</v>
      </c>
      <c r="B13" s="45" t="s">
        <v>5</v>
      </c>
      <c r="C13" s="44">
        <v>63636.63</v>
      </c>
      <c r="D13" s="44">
        <v>62325.55254072171</v>
      </c>
      <c r="E13" s="44">
        <v>55920.22460453367</v>
      </c>
      <c r="F13" s="65">
        <f>C13+D13+E13</f>
        <v>181882.40714525536</v>
      </c>
      <c r="H13" s="48"/>
      <c r="I13" s="4"/>
      <c r="J13" s="4"/>
    </row>
    <row r="14" spans="1:10" ht="15.75" customHeight="1">
      <c r="A14" s="66">
        <v>2</v>
      </c>
      <c r="B14" s="14" t="s">
        <v>6</v>
      </c>
      <c r="C14" s="13">
        <v>50344.95</v>
      </c>
      <c r="D14" s="44">
        <v>54981.04931475335</v>
      </c>
      <c r="E14" s="44">
        <v>46717.73135977114</v>
      </c>
      <c r="F14" s="65">
        <f aca="true" t="shared" si="0" ref="F14:F27">C14+D14+E14</f>
        <v>152043.73067452447</v>
      </c>
      <c r="G14" s="46"/>
      <c r="I14" s="4"/>
      <c r="J14" s="4"/>
    </row>
    <row r="15" spans="1:10" ht="15.75">
      <c r="A15" s="66">
        <v>3</v>
      </c>
      <c r="B15" s="12" t="s">
        <v>16</v>
      </c>
      <c r="C15" s="15">
        <v>53039.53</v>
      </c>
      <c r="D15" s="59">
        <v>47593.71769166378</v>
      </c>
      <c r="E15" s="59">
        <v>44631.28189110466</v>
      </c>
      <c r="F15" s="65">
        <f t="shared" si="0"/>
        <v>145264.52958276845</v>
      </c>
      <c r="I15" s="4"/>
      <c r="J15" s="4"/>
    </row>
    <row r="16" spans="1:10" ht="15.75">
      <c r="A16" s="66">
        <v>4</v>
      </c>
      <c r="B16" s="12" t="s">
        <v>14</v>
      </c>
      <c r="C16" s="13">
        <v>82704.18</v>
      </c>
      <c r="D16" s="44">
        <v>74139.30119902013</v>
      </c>
      <c r="E16" s="44">
        <v>69567.82493837946</v>
      </c>
      <c r="F16" s="65">
        <f t="shared" si="0"/>
        <v>226411.30613739957</v>
      </c>
      <c r="I16" s="4"/>
      <c r="J16" s="4"/>
    </row>
    <row r="17" spans="1:10" ht="17.25" customHeight="1">
      <c r="A17" s="66">
        <v>5</v>
      </c>
      <c r="B17" s="16" t="s">
        <v>12</v>
      </c>
      <c r="C17" s="13">
        <v>55571.67</v>
      </c>
      <c r="D17" s="44">
        <v>53292.76383846177</v>
      </c>
      <c r="E17" s="44">
        <v>48318.06562039927</v>
      </c>
      <c r="F17" s="65">
        <f t="shared" si="0"/>
        <v>157182.499458861</v>
      </c>
      <c r="I17" s="4"/>
      <c r="J17" s="4"/>
    </row>
    <row r="18" spans="1:10" ht="15.75">
      <c r="A18" s="66">
        <v>6</v>
      </c>
      <c r="B18" s="12" t="s">
        <v>7</v>
      </c>
      <c r="C18" s="15">
        <v>60258.34</v>
      </c>
      <c r="D18" s="59">
        <v>63713.92832722612</v>
      </c>
      <c r="E18" s="59">
        <v>54983.05184210597</v>
      </c>
      <c r="F18" s="65">
        <f t="shared" si="0"/>
        <v>178955.3201693321</v>
      </c>
      <c r="I18" s="4"/>
      <c r="J18" s="4"/>
    </row>
    <row r="19" spans="1:10" ht="15.75">
      <c r="A19" s="66">
        <v>7</v>
      </c>
      <c r="B19" s="12" t="s">
        <v>8</v>
      </c>
      <c r="C19" s="15">
        <v>63255.88</v>
      </c>
      <c r="D19" s="59">
        <v>68710.59694967033</v>
      </c>
      <c r="E19" s="59">
        <v>58528.635088542986</v>
      </c>
      <c r="F19" s="65">
        <f t="shared" si="0"/>
        <v>190495.1120382133</v>
      </c>
      <c r="I19" s="4"/>
      <c r="J19" s="4"/>
    </row>
    <row r="20" spans="1:10" ht="15.75">
      <c r="A20" s="66">
        <v>8</v>
      </c>
      <c r="B20" s="12" t="s">
        <v>13</v>
      </c>
      <c r="C20" s="13">
        <v>57853.44</v>
      </c>
      <c r="D20" s="44">
        <v>51910.774367104015</v>
      </c>
      <c r="E20" s="44">
        <v>48432.314765080984</v>
      </c>
      <c r="F20" s="65">
        <f t="shared" si="0"/>
        <v>158196.529132185</v>
      </c>
      <c r="I20" s="4"/>
      <c r="J20" s="4"/>
    </row>
    <row r="21" spans="1:10" ht="15.75">
      <c r="A21" s="66">
        <v>9</v>
      </c>
      <c r="B21" s="12" t="s">
        <v>9</v>
      </c>
      <c r="C21" s="13">
        <v>36847.86</v>
      </c>
      <c r="D21" s="44">
        <v>42696.48282672375</v>
      </c>
      <c r="E21" s="44">
        <v>39475.301644471496</v>
      </c>
      <c r="F21" s="65">
        <f t="shared" si="0"/>
        <v>119019.64447119526</v>
      </c>
      <c r="I21" s="4"/>
      <c r="J21" s="4"/>
    </row>
    <row r="22" spans="1:10" ht="15.75">
      <c r="A22" s="66">
        <v>10</v>
      </c>
      <c r="B22" s="12" t="s">
        <v>10</v>
      </c>
      <c r="C22" s="13">
        <v>58780.18</v>
      </c>
      <c r="D22" s="44">
        <v>63882.53598717767</v>
      </c>
      <c r="E22" s="44">
        <v>54404.4184152262</v>
      </c>
      <c r="F22" s="65">
        <f t="shared" si="0"/>
        <v>177067.13440240387</v>
      </c>
      <c r="I22" s="4"/>
      <c r="J22" s="4"/>
    </row>
    <row r="23" spans="1:10" ht="15.75">
      <c r="A23" s="66">
        <v>11</v>
      </c>
      <c r="B23" s="12" t="s">
        <v>11</v>
      </c>
      <c r="C23" s="15">
        <v>51973.58</v>
      </c>
      <c r="D23" s="59">
        <v>46804.65303645534</v>
      </c>
      <c r="E23" s="59">
        <v>43813.49567408417</v>
      </c>
      <c r="F23" s="65">
        <f t="shared" si="0"/>
        <v>142591.72871053952</v>
      </c>
      <c r="I23" s="4"/>
      <c r="J23" s="4"/>
    </row>
    <row r="24" spans="1:10" ht="15.75">
      <c r="A24" s="66">
        <v>12</v>
      </c>
      <c r="B24" s="12" t="s">
        <v>15</v>
      </c>
      <c r="C24" s="13">
        <v>26522.86</v>
      </c>
      <c r="D24" s="44">
        <v>46790.199970651505</v>
      </c>
      <c r="E24" s="44">
        <v>43260.17356845457</v>
      </c>
      <c r="F24" s="65">
        <f t="shared" si="0"/>
        <v>116573.23353910608</v>
      </c>
      <c r="I24" s="4"/>
      <c r="J24" s="4"/>
    </row>
    <row r="25" spans="1:10" ht="15.75">
      <c r="A25" s="66">
        <v>13</v>
      </c>
      <c r="B25" s="12" t="s">
        <v>29</v>
      </c>
      <c r="C25" s="15">
        <v>46185.18</v>
      </c>
      <c r="D25" s="59">
        <v>50173.69920207291</v>
      </c>
      <c r="E25" s="59">
        <v>42740.50502138005</v>
      </c>
      <c r="F25" s="65">
        <f t="shared" si="0"/>
        <v>139099.38422345297</v>
      </c>
      <c r="H25" s="4"/>
      <c r="I25" s="4"/>
      <c r="J25" s="4"/>
    </row>
    <row r="26" spans="1:10" ht="15.75">
      <c r="A26" s="66">
        <v>14</v>
      </c>
      <c r="B26" s="12" t="s">
        <v>35</v>
      </c>
      <c r="C26" s="15">
        <v>46930.65</v>
      </c>
      <c r="D26" s="59">
        <v>51083.302802997925</v>
      </c>
      <c r="E26" s="59">
        <v>43471.04863846078</v>
      </c>
      <c r="F26" s="65">
        <f t="shared" si="0"/>
        <v>141485.0014414587</v>
      </c>
      <c r="H26" s="4"/>
      <c r="I26" s="4"/>
      <c r="J26" s="4"/>
    </row>
    <row r="27" spans="1:10" ht="15.75">
      <c r="A27" s="66">
        <v>15</v>
      </c>
      <c r="B27" s="12" t="s">
        <v>36</v>
      </c>
      <c r="C27" s="15">
        <v>3082.99</v>
      </c>
      <c r="D27" s="59">
        <v>32564.03892383739</v>
      </c>
      <c r="E27" s="59">
        <v>30107.286928004574</v>
      </c>
      <c r="F27" s="65">
        <f t="shared" si="0"/>
        <v>65754.31585184197</v>
      </c>
      <c r="H27" s="4"/>
      <c r="I27" s="4"/>
      <c r="J27" s="4"/>
    </row>
    <row r="28" spans="1:9" ht="32.25" thickBot="1">
      <c r="A28" s="67"/>
      <c r="B28" s="68" t="s">
        <v>17</v>
      </c>
      <c r="C28" s="69">
        <f>SUM(C13:C27)</f>
        <v>756987.9199999999</v>
      </c>
      <c r="D28" s="69">
        <f>SUM(D13:D27)</f>
        <v>810662.5969785377</v>
      </c>
      <c r="E28" s="69">
        <f>SUM(E13:E27)</f>
        <v>724371.36</v>
      </c>
      <c r="F28" s="69">
        <f>SUM(F13:F27)</f>
        <v>2292021.876978538</v>
      </c>
      <c r="G28" s="4"/>
      <c r="H28" s="4"/>
      <c r="I28" s="4"/>
    </row>
    <row r="29" spans="1:9" ht="15.75">
      <c r="A29" s="17"/>
      <c r="B29" s="18"/>
      <c r="C29" s="19"/>
      <c r="D29" s="19"/>
      <c r="E29" s="19"/>
      <c r="I29" s="4"/>
    </row>
    <row r="30" spans="1:9" ht="16.5" thickBot="1">
      <c r="A30" s="93" t="s">
        <v>39</v>
      </c>
      <c r="B30" s="93"/>
      <c r="C30" s="19"/>
      <c r="D30" s="19"/>
      <c r="E30" s="19"/>
      <c r="I30" s="4"/>
    </row>
    <row r="31" spans="1:9" ht="15" customHeight="1">
      <c r="A31" s="22" t="s">
        <v>3</v>
      </c>
      <c r="B31" s="87" t="s">
        <v>4</v>
      </c>
      <c r="C31" s="83" t="s">
        <v>47</v>
      </c>
      <c r="D31" s="83" t="s">
        <v>44</v>
      </c>
      <c r="E31" s="83" t="s">
        <v>48</v>
      </c>
      <c r="F31" s="9"/>
      <c r="I31" s="4"/>
    </row>
    <row r="32" spans="1:9" ht="15">
      <c r="A32" s="17"/>
      <c r="B32" s="88"/>
      <c r="C32" s="84"/>
      <c r="D32" s="84"/>
      <c r="E32" s="84"/>
      <c r="F32" s="10" t="s">
        <v>43</v>
      </c>
      <c r="I32" s="4"/>
    </row>
    <row r="33" spans="1:9" ht="28.5" customHeight="1" thickBot="1">
      <c r="A33" s="17"/>
      <c r="B33" s="88"/>
      <c r="C33" s="85"/>
      <c r="D33" s="85"/>
      <c r="E33" s="85"/>
      <c r="F33" s="11"/>
      <c r="I33" s="4"/>
    </row>
    <row r="34" spans="1:9" ht="16.5" thickBot="1">
      <c r="A34" s="49">
        <v>1</v>
      </c>
      <c r="B34" s="50" t="s">
        <v>29</v>
      </c>
      <c r="C34" s="51">
        <v>5509.5</v>
      </c>
      <c r="D34" s="51">
        <v>6200</v>
      </c>
      <c r="E34" s="51">
        <v>5500</v>
      </c>
      <c r="F34" s="52">
        <f>C34+D34+E34</f>
        <v>17209.5</v>
      </c>
      <c r="I34" s="4"/>
    </row>
    <row r="35" spans="1:9" ht="15.75">
      <c r="A35" s="17"/>
      <c r="B35" s="18"/>
      <c r="C35" s="19"/>
      <c r="D35" s="19"/>
      <c r="E35" s="19"/>
      <c r="I35" s="4"/>
    </row>
    <row r="36" spans="1:9" ht="15.75">
      <c r="A36" s="17"/>
      <c r="B36" s="18"/>
      <c r="C36" s="19"/>
      <c r="D36" s="19"/>
      <c r="E36" s="19"/>
      <c r="I36" s="4"/>
    </row>
    <row r="37" spans="1:9" ht="17.25" customHeight="1">
      <c r="A37" s="5"/>
      <c r="B37" s="5"/>
      <c r="C37" s="5"/>
      <c r="D37" s="5"/>
      <c r="E37" s="5"/>
      <c r="I37" s="4"/>
    </row>
    <row r="38" spans="1:9" ht="15.75" thickBot="1">
      <c r="A38" s="7" t="s">
        <v>18</v>
      </c>
      <c r="B38" s="20"/>
      <c r="C38" s="21"/>
      <c r="D38" s="21"/>
      <c r="E38" s="21"/>
      <c r="I38" s="4"/>
    </row>
    <row r="39" spans="1:9" ht="15" customHeight="1">
      <c r="A39" s="22" t="s">
        <v>3</v>
      </c>
      <c r="B39" s="90" t="s">
        <v>19</v>
      </c>
      <c r="C39" s="83" t="s">
        <v>47</v>
      </c>
      <c r="D39" s="83" t="s">
        <v>44</v>
      </c>
      <c r="E39" s="83" t="s">
        <v>48</v>
      </c>
      <c r="F39" s="9"/>
      <c r="I39" s="4"/>
    </row>
    <row r="40" spans="1:9" ht="15">
      <c r="A40" s="23"/>
      <c r="B40" s="91"/>
      <c r="C40" s="84"/>
      <c r="D40" s="84"/>
      <c r="E40" s="84"/>
      <c r="F40" s="10" t="s">
        <v>34</v>
      </c>
      <c r="I40" s="4"/>
    </row>
    <row r="41" spans="1:9" ht="60" customHeight="1" thickBot="1">
      <c r="A41" s="58"/>
      <c r="B41" s="92"/>
      <c r="C41" s="85"/>
      <c r="D41" s="85"/>
      <c r="E41" s="85"/>
      <c r="F41" s="53"/>
      <c r="I41" s="4"/>
    </row>
    <row r="42" spans="1:15" ht="15.75">
      <c r="A42" s="70">
        <v>1</v>
      </c>
      <c r="B42" s="57" t="s">
        <v>20</v>
      </c>
      <c r="C42" s="24">
        <v>9016.32</v>
      </c>
      <c r="D42" s="24">
        <v>10486.545595074589</v>
      </c>
      <c r="E42" s="24">
        <v>7679.777292911194</v>
      </c>
      <c r="F42" s="65">
        <f aca="true" t="shared" si="1" ref="F42:F47">C42+D42+E42</f>
        <v>27182.642887985785</v>
      </c>
      <c r="I42" s="4"/>
      <c r="J42" s="4"/>
      <c r="O42" s="4"/>
    </row>
    <row r="43" spans="1:15" ht="15.75">
      <c r="A43" s="71">
        <v>2</v>
      </c>
      <c r="B43" s="36" t="s">
        <v>21</v>
      </c>
      <c r="C43" s="24">
        <v>3522</v>
      </c>
      <c r="D43" s="24">
        <v>4196.155320603986</v>
      </c>
      <c r="E43" s="24">
        <v>3039.2310137903874</v>
      </c>
      <c r="F43" s="65">
        <f t="shared" si="1"/>
        <v>10757.386334394374</v>
      </c>
      <c r="I43" s="4"/>
      <c r="J43" s="4"/>
      <c r="O43" s="4"/>
    </row>
    <row r="44" spans="1:15" ht="15.75">
      <c r="A44" s="72">
        <v>3</v>
      </c>
      <c r="B44" s="36" t="s">
        <v>22</v>
      </c>
      <c r="C44" s="24">
        <v>1127.04</v>
      </c>
      <c r="D44" s="24">
        <v>2542.073852184201</v>
      </c>
      <c r="E44" s="24">
        <v>2156.8736226899523</v>
      </c>
      <c r="F44" s="65">
        <f t="shared" si="1"/>
        <v>5825.987474874153</v>
      </c>
      <c r="I44" s="4"/>
      <c r="J44" s="4"/>
      <c r="O44" s="4"/>
    </row>
    <row r="45" spans="1:15" ht="15.75">
      <c r="A45" s="71">
        <v>4</v>
      </c>
      <c r="B45" s="36" t="s">
        <v>30</v>
      </c>
      <c r="C45" s="24">
        <v>19074.2</v>
      </c>
      <c r="D45" s="24">
        <v>22540.766960695975</v>
      </c>
      <c r="E45" s="24">
        <v>16387.010747903783</v>
      </c>
      <c r="F45" s="65">
        <f t="shared" si="1"/>
        <v>58001.97770859976</v>
      </c>
      <c r="I45" s="4"/>
      <c r="J45" s="4"/>
      <c r="O45" s="4"/>
    </row>
    <row r="46" spans="1:15" ht="15.75">
      <c r="A46" s="72">
        <v>5</v>
      </c>
      <c r="B46" s="36" t="s">
        <v>37</v>
      </c>
      <c r="C46" s="24">
        <v>2888.04</v>
      </c>
      <c r="D46" s="24">
        <v>3267.7203881713276</v>
      </c>
      <c r="E46" s="24">
        <v>2772.5630022578116</v>
      </c>
      <c r="F46" s="65">
        <f t="shared" si="1"/>
        <v>8928.32339042914</v>
      </c>
      <c r="I46" s="4"/>
      <c r="J46" s="4"/>
      <c r="O46" s="4"/>
    </row>
    <row r="47" spans="1:15" ht="15.75">
      <c r="A47" s="71">
        <v>6</v>
      </c>
      <c r="B47" s="36" t="s">
        <v>38</v>
      </c>
      <c r="C47" s="24">
        <v>13141.12</v>
      </c>
      <c r="D47" s="24">
        <v>15241.769252867787</v>
      </c>
      <c r="E47" s="24">
        <v>11176.526953938845</v>
      </c>
      <c r="F47" s="65">
        <f t="shared" si="1"/>
        <v>39559.416206806636</v>
      </c>
      <c r="I47" s="4"/>
      <c r="J47" s="4"/>
      <c r="M47" t="s">
        <v>42</v>
      </c>
      <c r="O47" s="4"/>
    </row>
    <row r="48" spans="1:9" ht="25.5">
      <c r="A48" s="71"/>
      <c r="B48" s="25" t="s">
        <v>23</v>
      </c>
      <c r="C48" s="26">
        <f>SUM(C42:C47)</f>
        <v>48768.72</v>
      </c>
      <c r="D48" s="26">
        <f>SUM(D42:D47)</f>
        <v>58275.03136959786</v>
      </c>
      <c r="E48" s="26">
        <f>SUM(E42:E47)</f>
        <v>43211.98263349198</v>
      </c>
      <c r="F48" s="73">
        <f>SUM(F42:F47)</f>
        <v>150255.73400308983</v>
      </c>
      <c r="G48" s="4"/>
      <c r="H48" s="4"/>
      <c r="I48" s="4"/>
    </row>
    <row r="49" spans="1:15" ht="15.75">
      <c r="A49" s="71">
        <v>1</v>
      </c>
      <c r="B49" s="37" t="s">
        <v>28</v>
      </c>
      <c r="C49" s="28">
        <v>1620.12</v>
      </c>
      <c r="D49" s="28">
        <v>7106.251904969471</v>
      </c>
      <c r="E49" s="28">
        <v>6029.44217251964</v>
      </c>
      <c r="F49" s="74">
        <f>C49+D49+E49</f>
        <v>14755.81407748911</v>
      </c>
      <c r="I49" s="4"/>
      <c r="J49" s="4"/>
      <c r="O49" s="4"/>
    </row>
    <row r="50" spans="1:15" ht="15.75">
      <c r="A50" s="71">
        <v>2</v>
      </c>
      <c r="B50" s="37" t="s">
        <v>41</v>
      </c>
      <c r="C50" s="28">
        <v>60977.64</v>
      </c>
      <c r="D50" s="28">
        <v>68986.13628573113</v>
      </c>
      <c r="E50" s="28">
        <v>63385.32329732159</v>
      </c>
      <c r="F50" s="74">
        <f aca="true" t="shared" si="2" ref="F50:F56">C50+D50+E50</f>
        <v>193349.09958305274</v>
      </c>
      <c r="I50" s="4"/>
      <c r="J50" s="4"/>
      <c r="O50" s="4"/>
    </row>
    <row r="51" spans="1:15" ht="15.75">
      <c r="A51" s="71">
        <v>3</v>
      </c>
      <c r="B51" s="37" t="s">
        <v>40</v>
      </c>
      <c r="C51" s="27">
        <v>169725.31</v>
      </c>
      <c r="D51" s="27">
        <v>153967.31098522458</v>
      </c>
      <c r="E51" s="27">
        <v>121520.9106056256</v>
      </c>
      <c r="F51" s="74">
        <f t="shared" si="2"/>
        <v>445213.5315908502</v>
      </c>
      <c r="H51" s="4"/>
      <c r="I51" s="4"/>
      <c r="J51" s="4"/>
      <c r="O51" s="4"/>
    </row>
    <row r="52" spans="1:15" ht="15.75">
      <c r="A52" s="71">
        <v>4</v>
      </c>
      <c r="B52" s="37" t="s">
        <v>24</v>
      </c>
      <c r="C52" s="27">
        <v>8721.78</v>
      </c>
      <c r="D52" s="27">
        <v>36590.45696325744</v>
      </c>
      <c r="E52" s="27">
        <v>31045.90820538568</v>
      </c>
      <c r="F52" s="74">
        <f t="shared" si="2"/>
        <v>76358.14516864312</v>
      </c>
      <c r="H52" s="4"/>
      <c r="I52" s="4"/>
      <c r="J52" s="4"/>
      <c r="O52" s="4"/>
    </row>
    <row r="53" spans="1:15" ht="15.75">
      <c r="A53" s="71">
        <v>5</v>
      </c>
      <c r="B53" s="37" t="s">
        <v>33</v>
      </c>
      <c r="C53" s="28">
        <v>85916.98</v>
      </c>
      <c r="D53" s="28">
        <v>99252.35224853393</v>
      </c>
      <c r="E53" s="28">
        <v>72915.40040827003</v>
      </c>
      <c r="F53" s="74">
        <f t="shared" si="2"/>
        <v>258084.73265680397</v>
      </c>
      <c r="H53" s="4"/>
      <c r="I53" s="4"/>
      <c r="J53" s="4"/>
      <c r="O53" s="4"/>
    </row>
    <row r="54" spans="1:15" ht="18.75" customHeight="1">
      <c r="A54" s="71">
        <v>6</v>
      </c>
      <c r="B54" s="37" t="s">
        <v>25</v>
      </c>
      <c r="C54" s="28">
        <v>64347.72</v>
      </c>
      <c r="D54" s="28">
        <v>53692.374137864914</v>
      </c>
      <c r="E54" s="28">
        <v>47895.04909800285</v>
      </c>
      <c r="F54" s="74">
        <f t="shared" si="2"/>
        <v>165935.14323586776</v>
      </c>
      <c r="I54" s="4"/>
      <c r="J54" s="4"/>
      <c r="O54" s="4"/>
    </row>
    <row r="55" spans="1:15" ht="15.75">
      <c r="A55" s="71">
        <v>7</v>
      </c>
      <c r="B55" s="37" t="s">
        <v>32</v>
      </c>
      <c r="C55" s="28">
        <v>6848.55</v>
      </c>
      <c r="D55" s="28">
        <v>37514.847454960785</v>
      </c>
      <c r="E55" s="28">
        <v>31830.22588636384</v>
      </c>
      <c r="F55" s="74">
        <f t="shared" si="2"/>
        <v>76193.62334132462</v>
      </c>
      <c r="I55" s="4"/>
      <c r="J55" s="4"/>
      <c r="O55" s="4"/>
    </row>
    <row r="56" spans="1:15" ht="15.75">
      <c r="A56" s="71">
        <v>8</v>
      </c>
      <c r="B56" s="37" t="s">
        <v>35</v>
      </c>
      <c r="C56" s="28">
        <v>27938.05</v>
      </c>
      <c r="D56" s="28">
        <v>54390.351631750236</v>
      </c>
      <c r="E56" s="28">
        <v>65280.75769301882</v>
      </c>
      <c r="F56" s="74">
        <f t="shared" si="2"/>
        <v>147609.15932476905</v>
      </c>
      <c r="I56" s="4"/>
      <c r="J56" s="4"/>
      <c r="O56" s="4"/>
    </row>
    <row r="57" spans="1:9" ht="20.25" customHeight="1">
      <c r="A57" s="75"/>
      <c r="B57" s="29" t="s">
        <v>26</v>
      </c>
      <c r="C57" s="30">
        <f>SUM(C49:C56)</f>
        <v>426096.15</v>
      </c>
      <c r="D57" s="30">
        <f>SUM(D49:D56)</f>
        <v>511500.0816122925</v>
      </c>
      <c r="E57" s="30">
        <f>SUM(E49:E56)</f>
        <v>439903.017366508</v>
      </c>
      <c r="F57" s="76">
        <f>SUM(F49:F56)</f>
        <v>1377499.2489788006</v>
      </c>
      <c r="G57" s="4"/>
      <c r="I57" s="4"/>
    </row>
    <row r="58" spans="1:9" ht="34.5" customHeight="1">
      <c r="A58" s="77"/>
      <c r="B58" s="31" t="s">
        <v>27</v>
      </c>
      <c r="C58" s="32">
        <f>C48+C57</f>
        <v>474864.87</v>
      </c>
      <c r="D58" s="32">
        <f>D48+D57</f>
        <v>569775.1129818903</v>
      </c>
      <c r="E58" s="32">
        <f>E57+E48</f>
        <v>483115</v>
      </c>
      <c r="F58" s="78">
        <f>F48+F57</f>
        <v>1527754.9829818904</v>
      </c>
      <c r="G58" s="4"/>
      <c r="H58" s="4"/>
      <c r="I58" s="4"/>
    </row>
    <row r="59" spans="1:9" ht="63" customHeight="1" thickBot="1">
      <c r="A59" s="79"/>
      <c r="B59" s="80" t="s">
        <v>31</v>
      </c>
      <c r="C59" s="81">
        <f>C28+C34+C48+C57</f>
        <v>1237362.29</v>
      </c>
      <c r="D59" s="81">
        <f>D28+D34+D48+D57</f>
        <v>1386637.709960428</v>
      </c>
      <c r="E59" s="81">
        <f>E28+E34+E48+E57</f>
        <v>1212986.3599999999</v>
      </c>
      <c r="F59" s="82">
        <f>F28+F34+F48+F57</f>
        <v>3836986.3599604284</v>
      </c>
      <c r="H59" s="4"/>
      <c r="I59" s="4"/>
    </row>
    <row r="60" spans="6:7" ht="12.75">
      <c r="F60" s="33"/>
      <c r="G60" s="4"/>
    </row>
    <row r="61" spans="6:7" ht="12.75">
      <c r="F61" s="33"/>
      <c r="G61" s="4"/>
    </row>
    <row r="62" spans="2:6" ht="18">
      <c r="B62" s="39" t="s">
        <v>45</v>
      </c>
      <c r="C62" s="39"/>
      <c r="D62" s="39"/>
      <c r="E62" s="39"/>
      <c r="F62" s="39"/>
    </row>
    <row r="63" spans="1:6" ht="18">
      <c r="A63" s="34"/>
      <c r="B63" s="63" t="s">
        <v>46</v>
      </c>
      <c r="C63" s="39"/>
      <c r="D63" s="39"/>
      <c r="E63" s="39"/>
      <c r="F63" s="39"/>
    </row>
    <row r="64" spans="1:2" ht="14.25">
      <c r="A64" s="34"/>
      <c r="B64" s="34"/>
    </row>
    <row r="74" ht="12.75">
      <c r="F74" s="33"/>
    </row>
    <row r="75" ht="12.75">
      <c r="F75" s="4"/>
    </row>
    <row r="76" ht="12.75">
      <c r="F76" s="33"/>
    </row>
    <row r="77" spans="2:7" ht="14.25">
      <c r="B77" s="34"/>
      <c r="C77" s="35"/>
      <c r="D77" s="35"/>
      <c r="E77" s="35"/>
      <c r="F77" s="33"/>
      <c r="G77" s="4"/>
    </row>
    <row r="78" spans="2:7" ht="14.25">
      <c r="B78" s="34"/>
      <c r="C78" s="34"/>
      <c r="D78" s="34"/>
      <c r="E78" s="34"/>
      <c r="F78" s="33"/>
      <c r="G78" s="4"/>
    </row>
    <row r="79" spans="6:7" ht="12.75">
      <c r="F79" s="43"/>
      <c r="G79" s="41"/>
    </row>
    <row r="80" spans="6:7" ht="12.75">
      <c r="F80" s="43"/>
      <c r="G80" s="41"/>
    </row>
    <row r="81" spans="6:7" ht="12.75">
      <c r="F81" s="43"/>
      <c r="G81" s="41"/>
    </row>
    <row r="82" spans="6:7" ht="12.75">
      <c r="F82" s="43"/>
      <c r="G82" s="41"/>
    </row>
    <row r="83" spans="6:7" ht="12.75">
      <c r="F83" s="43"/>
      <c r="G83" s="41"/>
    </row>
    <row r="84" spans="6:7" ht="12.75">
      <c r="F84" s="43"/>
      <c r="G84" s="41"/>
    </row>
    <row r="85" spans="6:7" ht="12.75">
      <c r="F85" s="43"/>
      <c r="G85" s="41"/>
    </row>
    <row r="86" spans="6:7" ht="12.75">
      <c r="F86" s="43"/>
      <c r="G86" s="41"/>
    </row>
    <row r="87" spans="6:7" ht="12.75">
      <c r="F87" s="43"/>
      <c r="G87" s="41"/>
    </row>
    <row r="88" spans="6:7" ht="12.75">
      <c r="F88" s="43"/>
      <c r="G88" s="41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2:7" ht="12.75">
      <c r="B92" s="2"/>
      <c r="C92" s="2"/>
      <c r="D92" s="2"/>
      <c r="E92" s="2"/>
      <c r="F92" s="33"/>
      <c r="G92" s="4"/>
    </row>
    <row r="93" spans="2:7" ht="12.75">
      <c r="B93" s="2"/>
      <c r="C93" s="2"/>
      <c r="D93" s="2"/>
      <c r="E93" s="2"/>
      <c r="F93" s="33"/>
      <c r="G93" s="4"/>
    </row>
    <row r="94" spans="2:7" ht="12.75">
      <c r="B94" s="2"/>
      <c r="C94" s="2"/>
      <c r="D94" s="2"/>
      <c r="E94" s="2"/>
      <c r="F94" s="33"/>
      <c r="G94" s="4"/>
    </row>
    <row r="95" spans="2:7" ht="12.75">
      <c r="B95" s="2"/>
      <c r="C95" s="2"/>
      <c r="D95" s="2"/>
      <c r="E95" s="2"/>
      <c r="F95" s="33"/>
      <c r="G95" s="4"/>
    </row>
    <row r="96" spans="2:7" ht="12.75">
      <c r="B96" s="2"/>
      <c r="C96" s="2"/>
      <c r="D96" s="2"/>
      <c r="E96" s="2"/>
      <c r="F96" s="33"/>
      <c r="G96" s="4"/>
    </row>
    <row r="97" spans="2:7" ht="12.75">
      <c r="B97" s="2"/>
      <c r="C97" s="2"/>
      <c r="D97" s="2"/>
      <c r="E97" s="2"/>
      <c r="F97" s="33"/>
      <c r="G97" s="4"/>
    </row>
    <row r="98" spans="2:7" ht="12.75">
      <c r="B98" s="2"/>
      <c r="C98" s="2"/>
      <c r="D98" s="2"/>
      <c r="E98" s="2"/>
      <c r="F98" s="33"/>
      <c r="G98" s="4"/>
    </row>
    <row r="99" spans="2:7" ht="12.75">
      <c r="B99" s="2"/>
      <c r="C99" s="2"/>
      <c r="D99" s="2"/>
      <c r="E99" s="2"/>
      <c r="F99" s="33"/>
      <c r="G99" s="4"/>
    </row>
    <row r="100" spans="2:7" ht="12.75">
      <c r="B100" s="2"/>
      <c r="C100" s="2"/>
      <c r="D100" s="2"/>
      <c r="E100" s="2"/>
      <c r="F100" s="33"/>
      <c r="G100" s="4"/>
    </row>
    <row r="101" spans="2:7" ht="12.75">
      <c r="B101" s="2"/>
      <c r="C101" s="2"/>
      <c r="D101" s="2"/>
      <c r="E101" s="2"/>
      <c r="F101" s="33"/>
      <c r="G101" s="4"/>
    </row>
    <row r="102" spans="2:7" ht="12.75">
      <c r="B102" s="2"/>
      <c r="C102" s="2"/>
      <c r="D102" s="2"/>
      <c r="E102" s="2"/>
      <c r="F102" s="33"/>
      <c r="G102" s="4"/>
    </row>
    <row r="103" spans="2:7" ht="12.75">
      <c r="B103" s="2"/>
      <c r="C103" s="2"/>
      <c r="D103" s="2"/>
      <c r="E103" s="2"/>
      <c r="F103" s="33"/>
      <c r="G103" s="4"/>
    </row>
    <row r="104" spans="2:7" ht="12.75">
      <c r="B104" s="2"/>
      <c r="C104" s="2"/>
      <c r="D104" s="2"/>
      <c r="E104" s="2"/>
      <c r="F104" s="33"/>
      <c r="G104" s="4"/>
    </row>
    <row r="105" spans="2:7" ht="18">
      <c r="B105" s="2"/>
      <c r="C105" s="2"/>
      <c r="D105" s="2"/>
      <c r="E105" s="2"/>
      <c r="F105" s="42"/>
      <c r="G105" s="4"/>
    </row>
    <row r="106" spans="2:7" ht="12.75">
      <c r="B106" s="2"/>
      <c r="C106" s="2"/>
      <c r="D106" s="2"/>
      <c r="E106" s="2"/>
      <c r="F106" s="33"/>
      <c r="G106" s="4"/>
    </row>
    <row r="107" spans="6:7" ht="12.75">
      <c r="F107" s="38"/>
      <c r="G107" s="33"/>
    </row>
    <row r="108" spans="6:7" ht="12.75">
      <c r="F108" s="38"/>
      <c r="G108" s="38"/>
    </row>
    <row r="109" spans="6:7" ht="12.75">
      <c r="F109" s="4"/>
      <c r="G109" s="38"/>
    </row>
    <row r="110" ht="12.75"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5" spans="6:7" ht="12.75">
      <c r="F115" s="4"/>
      <c r="G115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ht="18">
      <c r="F121" s="40"/>
    </row>
    <row r="122" spans="6:7" ht="18">
      <c r="F122" s="39"/>
      <c r="G122" s="40"/>
    </row>
    <row r="123" ht="12.75">
      <c r="F123" s="4"/>
    </row>
    <row r="126" ht="18">
      <c r="F126" s="42"/>
    </row>
    <row r="127" ht="12.75">
      <c r="F127" s="4"/>
    </row>
    <row r="128" ht="12.75">
      <c r="F128" s="4"/>
    </row>
    <row r="132" ht="12.75">
      <c r="F132" s="4"/>
    </row>
    <row r="135" ht="12.75">
      <c r="F135" s="4"/>
    </row>
  </sheetData>
  <mergeCells count="14">
    <mergeCell ref="A6:K6"/>
    <mergeCell ref="B10:B12"/>
    <mergeCell ref="B39:B41"/>
    <mergeCell ref="C39:C41"/>
    <mergeCell ref="C10:C12"/>
    <mergeCell ref="A30:B30"/>
    <mergeCell ref="B31:B33"/>
    <mergeCell ref="C31:C33"/>
    <mergeCell ref="D10:D12"/>
    <mergeCell ref="E10:E12"/>
    <mergeCell ref="D39:D41"/>
    <mergeCell ref="E39:E41"/>
    <mergeCell ref="D31:D33"/>
    <mergeCell ref="E31:E33"/>
  </mergeCells>
  <printOptions/>
  <pageMargins left="0.66" right="0.17" top="1" bottom="1" header="0.5" footer="0.5"/>
  <pageSetup horizontalDpi="600" verticalDpi="600" orientation="landscape" paperSize="9" scale="68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marian.co2024</cp:lastModifiedBy>
  <cp:lastPrinted>2024-02-28T11:50:20Z</cp:lastPrinted>
  <dcterms:created xsi:type="dcterms:W3CDTF">2019-01-03T10:06:50Z</dcterms:created>
  <dcterms:modified xsi:type="dcterms:W3CDTF">2024-02-29T12:21:45Z</dcterms:modified>
  <cp:category/>
  <cp:version/>
  <cp:contentType/>
  <cp:contentStatus/>
</cp:coreProperties>
</file>