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015" activeTab="0"/>
  </bookViews>
  <sheets>
    <sheet name="rep ec. din MAI in IUN" sheetId="1" r:id="rId1"/>
  </sheets>
  <definedNames>
    <definedName name="_xlnm.Print_Area" localSheetId="0">'rep ec. din MAI in IUN'!$A$1:$N$48</definedName>
  </definedNames>
  <calcPr fullCalcOnLoad="1"/>
</workbook>
</file>

<file path=xl/sharedStrings.xml><?xml version="1.0" encoding="utf-8"?>
<sst xmlns="http://schemas.openxmlformats.org/spreadsheetml/2006/main" count="58" uniqueCount="44">
  <si>
    <t>CASA DE ASIGURARI DE SANATATE VASLUI</t>
  </si>
  <si>
    <t>ASISTENTA MEDICALA DE SPECIALITATE PARACLINICA - SUME REPARTIZATE DIN ECONOMII MAI 2015</t>
  </si>
  <si>
    <t>IN LUNA  IUNIE 2015</t>
  </si>
  <si>
    <t>LABORATOR</t>
  </si>
  <si>
    <t>Nr.  Crt.</t>
  </si>
  <si>
    <t>DENUMIRE FURNIZOR</t>
  </si>
  <si>
    <t>CONSUM IAN 2015</t>
  </si>
  <si>
    <t>CONSUM FEB 2015</t>
  </si>
  <si>
    <t>CONSUM MAR 2015</t>
  </si>
  <si>
    <t>CONSUM APR 2015</t>
  </si>
  <si>
    <t>CONSUM MAI 2015</t>
  </si>
  <si>
    <t>CONSUM MEDIU LUNAR (IAN-MAI 2015)</t>
  </si>
  <si>
    <t>CONTRACT IUNIE 2015</t>
  </si>
  <si>
    <t>TOTAL FURNIZORI FARA ECONOMII</t>
  </si>
  <si>
    <t>PONDERE</t>
  </si>
  <si>
    <t>Sume repartizate inIUN 2015 din ec.MAI 2015</t>
  </si>
  <si>
    <t>S.C.BIOANALIZAS.R.L. VASLUI</t>
  </si>
  <si>
    <t>S.C.SILVAMED S.R.L.  VASLUI</t>
  </si>
  <si>
    <t>S.C. KATIMED SRL VASLUI</t>
  </si>
  <si>
    <t>S.C. AUDIOSAN S.R.L. VASLUI</t>
  </si>
  <si>
    <t>S.C. BEATRICE S.R.L VASLUI</t>
  </si>
  <si>
    <t>S.C. DORIMED S.R.L.  BARLAD</t>
  </si>
  <si>
    <t>S.C.M. STOIAN &amp;UNGUREANU BARLAD</t>
  </si>
  <si>
    <t>S.C. CLINICALTESTS.R.L. BIRLAD</t>
  </si>
  <si>
    <t xml:space="preserve">S.C. AXA OPTIC S.R.L. BARLAD </t>
  </si>
  <si>
    <t>S.C. EUROSAN S.R.L.  HUSI</t>
  </si>
  <si>
    <t>S.C. BIOLOG-TESTS.R.L.  HUSI</t>
  </si>
  <si>
    <t>S.C. MEDICAL COMPANYS.R.L. NEGRESTI</t>
  </si>
  <si>
    <t>SPITAL HUSI</t>
  </si>
  <si>
    <t>SPITAL HUSI - ANATOMIE PATOLOGICA</t>
  </si>
  <si>
    <t>TOTAL</t>
  </si>
  <si>
    <t>ECONOMII DE REPARTIZAT IN IUNIE 2015</t>
  </si>
  <si>
    <t>IMAGISTICA MEDICALA</t>
  </si>
  <si>
    <t>Nr.   crt.</t>
  </si>
  <si>
    <t>S.C.M. STOIAN &amp;UNGUREANU BARLAD (CLIN)</t>
  </si>
  <si>
    <t>S.C.M. STOIAN &amp;UNGUREANU BARLAD (PARA)</t>
  </si>
  <si>
    <t>FIZIOMED BIRLAD- CLINIC</t>
  </si>
  <si>
    <t>MEDINOVA S.R.L. BARLAD</t>
  </si>
  <si>
    <t>S.C. TEOCLINIK. S.R.L. VASLUI</t>
  </si>
  <si>
    <t>S.C. AXA DESIGN S.R.L. BARLAD</t>
  </si>
  <si>
    <t>S.C. RECUMED S.R.L. VASLUI</t>
  </si>
  <si>
    <t>S.C. AUDIOSAN  S.R.L VASLUI</t>
  </si>
  <si>
    <t>SPITAL BARLAD</t>
  </si>
  <si>
    <t>SPITAL VASLUI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</si>
</sst>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#,##0.00;[Red]#,##0.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TimesRomanR"/>
      <family val="0"/>
    </font>
    <font>
      <sz val="12"/>
      <name val="TimesRomanR"/>
      <family val="0"/>
    </font>
    <font>
      <sz val="11"/>
      <name val="TimesRomanR"/>
      <family val="0"/>
    </font>
    <font>
      <b/>
      <sz val="12"/>
      <name val="TimesRomanR"/>
      <family val="0"/>
    </font>
    <font>
      <b/>
      <sz val="11"/>
      <name val="TimesRomanR"/>
      <family val="0"/>
    </font>
    <font>
      <sz val="14"/>
      <name val="TimesRomanR"/>
      <family val="0"/>
    </font>
    <font>
      <sz val="14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6"/>
      <name val="TimesRomanR"/>
      <family val="0"/>
    </font>
    <font>
      <sz val="14"/>
      <name val="Arial"/>
      <family val="0"/>
    </font>
    <font>
      <b/>
      <sz val="16"/>
      <name val="Times New Roman"/>
      <family val="1"/>
    </font>
    <font>
      <b/>
      <sz val="16"/>
      <name val="TimesRomanR"/>
      <family val="0"/>
    </font>
    <font>
      <sz val="12"/>
      <name val="Times New Roman"/>
      <family val="1"/>
    </font>
    <font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4" fontId="10" fillId="0" borderId="1" xfId="0" applyNumberFormat="1" applyFont="1" applyBorder="1" applyAlignment="1" applyProtection="1">
      <alignment vertical="center"/>
      <protection/>
    </xf>
    <xf numFmtId="0" fontId="11" fillId="2" borderId="1" xfId="0" applyFont="1" applyBorder="1" applyAlignment="1">
      <alignment horizontal="center" vertical="center" wrapText="1"/>
    </xf>
    <xf numFmtId="0" fontId="11" fillId="2" borderId="1" xfId="0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/>
    </xf>
    <xf numFmtId="10" fontId="10" fillId="0" borderId="1" xfId="0" applyNumberFormat="1" applyFont="1" applyFill="1" applyBorder="1" applyAlignment="1">
      <alignment/>
    </xf>
    <xf numFmtId="4" fontId="13" fillId="3" borderId="1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 applyProtection="1">
      <alignment horizontal="right" vertical="center"/>
      <protection/>
    </xf>
    <xf numFmtId="4" fontId="12" fillId="0" borderId="1" xfId="0" applyNumberFormat="1" applyFont="1" applyBorder="1" applyAlignment="1" applyProtection="1">
      <alignment vertical="center"/>
      <protection/>
    </xf>
    <xf numFmtId="0" fontId="11" fillId="2" borderId="3" xfId="0" applyFont="1" applyBorder="1" applyAlignment="1">
      <alignment horizontal="center" vertical="center" wrapText="1"/>
    </xf>
    <xf numFmtId="0" fontId="11" fillId="2" borderId="3" xfId="0" applyFont="1" applyBorder="1" applyAlignment="1">
      <alignment horizontal="right" vertical="center" wrapText="1"/>
    </xf>
    <xf numFmtId="0" fontId="11" fillId="2" borderId="4" xfId="0" applyFont="1" applyBorder="1" applyAlignment="1">
      <alignment horizontal="center" vertical="center" wrapText="1"/>
    </xf>
    <xf numFmtId="0" fontId="11" fillId="2" borderId="4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/>
    </xf>
    <xf numFmtId="10" fontId="10" fillId="2" borderId="1" xfId="0" applyNumberFormat="1" applyFont="1" applyFill="1" applyBorder="1" applyAlignment="1">
      <alignment/>
    </xf>
    <xf numFmtId="4" fontId="12" fillId="0" borderId="5" xfId="0" applyNumberFormat="1" applyFont="1" applyBorder="1" applyAlignment="1">
      <alignment/>
    </xf>
    <xf numFmtId="4" fontId="15" fillId="2" borderId="1" xfId="0" applyNumberFormat="1" applyFont="1" applyFill="1" applyBorder="1" applyAlignment="1">
      <alignment/>
    </xf>
    <xf numFmtId="4" fontId="13" fillId="3" borderId="5" xfId="0" applyNumberFormat="1" applyFont="1" applyFill="1" applyBorder="1" applyAlignment="1">
      <alignment/>
    </xf>
    <xf numFmtId="4" fontId="13" fillId="0" borderId="6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2" fontId="10" fillId="0" borderId="1" xfId="0" applyNumberFormat="1" applyFont="1" applyBorder="1" applyAlignment="1" applyProtection="1">
      <alignment horizontal="right" vertical="center"/>
      <protection/>
    </xf>
    <xf numFmtId="4" fontId="18" fillId="0" borderId="1" xfId="0" applyNumberFormat="1" applyFont="1" applyBorder="1" applyAlignment="1" applyProtection="1">
      <alignment horizontal="right" vertical="center"/>
      <protection/>
    </xf>
    <xf numFmtId="2" fontId="10" fillId="0" borderId="1" xfId="0" applyNumberFormat="1" applyFont="1" applyBorder="1" applyAlignment="1" applyProtection="1">
      <alignment vertical="center"/>
      <protection/>
    </xf>
    <xf numFmtId="4" fontId="15" fillId="0" borderId="13" xfId="0" applyNumberFormat="1" applyFont="1" applyBorder="1" applyAlignment="1" applyProtection="1">
      <alignment vertical="center"/>
      <protection/>
    </xf>
    <xf numFmtId="4" fontId="10" fillId="0" borderId="1" xfId="0" applyNumberFormat="1" applyFont="1" applyFill="1" applyBorder="1" applyAlignment="1">
      <alignment horizontal="right"/>
    </xf>
    <xf numFmtId="10" fontId="10" fillId="2" borderId="14" xfId="0" applyNumberFormat="1" applyFont="1" applyFill="1" applyBorder="1" applyAlignment="1">
      <alignment horizontal="right"/>
    </xf>
    <xf numFmtId="4" fontId="13" fillId="3" borderId="15" xfId="0" applyNumberFormat="1" applyFont="1" applyFill="1" applyBorder="1" applyAlignment="1">
      <alignment horizontal="right"/>
    </xf>
    <xf numFmtId="4" fontId="15" fillId="0" borderId="14" xfId="0" applyNumberFormat="1" applyFont="1" applyBorder="1" applyAlignment="1" applyProtection="1">
      <alignment vertical="center"/>
      <protection/>
    </xf>
    <xf numFmtId="4" fontId="13" fillId="3" borderId="16" xfId="0" applyNumberFormat="1" applyFont="1" applyFill="1" applyBorder="1" applyAlignment="1">
      <alignment horizontal="right"/>
    </xf>
    <xf numFmtId="10" fontId="10" fillId="0" borderId="14" xfId="0" applyNumberFormat="1" applyFont="1" applyBorder="1" applyAlignment="1">
      <alignment horizontal="right"/>
    </xf>
    <xf numFmtId="4" fontId="10" fillId="0" borderId="1" xfId="0" applyNumberFormat="1" applyFont="1" applyBorder="1" applyAlignment="1" applyProtection="1">
      <alignment horizontal="right" vertical="center"/>
      <protection/>
    </xf>
    <xf numFmtId="4" fontId="12" fillId="0" borderId="1" xfId="0" applyNumberFormat="1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vertical="center"/>
      <protection/>
    </xf>
    <xf numFmtId="0" fontId="5" fillId="0" borderId="10" xfId="0" applyFont="1" applyFill="1" applyBorder="1" applyAlignment="1">
      <alignment/>
    </xf>
    <xf numFmtId="2" fontId="19" fillId="2" borderId="5" xfId="0" applyNumberFormat="1" applyFont="1" applyBorder="1" applyAlignment="1">
      <alignment vertical="center" wrapText="1"/>
    </xf>
    <xf numFmtId="2" fontId="19" fillId="2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/>
    </xf>
    <xf numFmtId="4" fontId="13" fillId="0" borderId="17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3" fillId="3" borderId="8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4" fontId="4" fillId="2" borderId="19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60" workbookViewId="0" topLeftCell="A1">
      <selection activeCell="C46" sqref="C46:D47"/>
    </sheetView>
  </sheetViews>
  <sheetFormatPr defaultColWidth="9.140625" defaultRowHeight="12.75"/>
  <cols>
    <col min="1" max="1" width="8.140625" style="4" customWidth="1"/>
    <col min="2" max="2" width="55.7109375" style="2" customWidth="1"/>
    <col min="3" max="6" width="14.28125" style="3" customWidth="1"/>
    <col min="7" max="7" width="17.421875" style="3" customWidth="1"/>
    <col min="8" max="8" width="17.7109375" style="3" customWidth="1"/>
    <col min="9" max="9" width="14.8515625" style="3" customWidth="1"/>
    <col min="10" max="10" width="15.57421875" style="3" customWidth="1"/>
    <col min="11" max="11" width="15.7109375" style="3" customWidth="1"/>
    <col min="12" max="12" width="17.7109375" style="3" customWidth="1"/>
    <col min="13" max="13" width="22.7109375" style="4" customWidth="1"/>
    <col min="14" max="16384" width="9.140625" style="4" customWidth="1"/>
  </cols>
  <sheetData>
    <row r="1" ht="18">
      <c r="A1" s="1" t="s">
        <v>0</v>
      </c>
    </row>
    <row r="2" spans="1:10" ht="18">
      <c r="A2" s="1"/>
      <c r="H2" s="5"/>
      <c r="I2" s="6"/>
      <c r="J2" s="6"/>
    </row>
    <row r="3" spans="1:10" ht="18">
      <c r="A3" s="1"/>
      <c r="H3" s="5"/>
      <c r="I3" s="6"/>
      <c r="J3" s="6"/>
    </row>
    <row r="4" spans="1:10" ht="18">
      <c r="A4" s="1"/>
      <c r="H4" s="5"/>
      <c r="I4" s="6"/>
      <c r="J4" s="6"/>
    </row>
    <row r="5" ht="18">
      <c r="A5" s="1"/>
    </row>
    <row r="6" spans="2:12" ht="18">
      <c r="B6" s="7" t="s">
        <v>1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3:12" ht="18">
      <c r="C7" s="8" t="s">
        <v>2</v>
      </c>
      <c r="D7" s="8"/>
      <c r="E7" s="8"/>
      <c r="F7" s="8"/>
      <c r="G7" s="8"/>
      <c r="H7" s="9"/>
      <c r="I7" s="9"/>
      <c r="J7" s="9"/>
      <c r="K7" s="9"/>
      <c r="L7" s="9"/>
    </row>
    <row r="8" spans="1:7" ht="18.75" thickBot="1">
      <c r="A8" s="86" t="s">
        <v>3</v>
      </c>
      <c r="B8" s="87"/>
      <c r="C8" s="4"/>
      <c r="D8" s="4"/>
      <c r="E8" s="4"/>
      <c r="F8" s="4"/>
      <c r="G8" s="4"/>
    </row>
    <row r="9" spans="1:12" s="10" customFormat="1" ht="46.5" customHeight="1">
      <c r="A9" s="73" t="s">
        <v>4</v>
      </c>
      <c r="B9" s="73" t="s">
        <v>5</v>
      </c>
      <c r="C9" s="73" t="s">
        <v>6</v>
      </c>
      <c r="D9" s="73" t="s">
        <v>7</v>
      </c>
      <c r="E9" s="73" t="s">
        <v>8</v>
      </c>
      <c r="F9" s="73" t="s">
        <v>9</v>
      </c>
      <c r="G9" s="73" t="s">
        <v>10</v>
      </c>
      <c r="H9" s="79" t="s">
        <v>11</v>
      </c>
      <c r="I9" s="79" t="s">
        <v>12</v>
      </c>
      <c r="J9" s="73" t="s">
        <v>13</v>
      </c>
      <c r="K9" s="73" t="s">
        <v>14</v>
      </c>
      <c r="L9" s="75" t="s">
        <v>15</v>
      </c>
    </row>
    <row r="10" spans="1:12" s="10" customFormat="1" ht="30.75" customHeight="1">
      <c r="A10" s="74"/>
      <c r="B10" s="74"/>
      <c r="C10" s="74"/>
      <c r="D10" s="74"/>
      <c r="E10" s="74"/>
      <c r="F10" s="74"/>
      <c r="G10" s="74"/>
      <c r="H10" s="80"/>
      <c r="I10" s="80"/>
      <c r="J10" s="74"/>
      <c r="K10" s="74"/>
      <c r="L10" s="76"/>
    </row>
    <row r="11" spans="1:13" ht="20.25">
      <c r="A11" s="11">
        <v>1</v>
      </c>
      <c r="B11" s="12" t="s">
        <v>16</v>
      </c>
      <c r="C11" s="13">
        <v>22299.72</v>
      </c>
      <c r="D11" s="13">
        <v>24750.38</v>
      </c>
      <c r="E11" s="13">
        <v>24407.75</v>
      </c>
      <c r="F11" s="14">
        <v>32697.4</v>
      </c>
      <c r="G11" s="15">
        <v>35595.07</v>
      </c>
      <c r="H11" s="13">
        <f aca="true" t="shared" si="0" ref="H11:H24">(C11+D11+E11+F11+G11)/5</f>
        <v>27950.064000000002</v>
      </c>
      <c r="I11" s="16">
        <v>31829.263815773713</v>
      </c>
      <c r="J11" s="16">
        <f aca="true" t="shared" si="1" ref="J11:J18">H11+I11</f>
        <v>59779.327815773715</v>
      </c>
      <c r="K11" s="17">
        <f aca="true" t="shared" si="2" ref="K11:K24">J11/$J$25</f>
        <v>0.11724624162105088</v>
      </c>
      <c r="L11" s="18">
        <f aca="true" t="shared" si="3" ref="L11:L24">K11*$H$26</f>
        <v>4150.229700093229</v>
      </c>
      <c r="M11" s="19"/>
    </row>
    <row r="12" spans="1:13" ht="20.25">
      <c r="A12" s="11">
        <v>2</v>
      </c>
      <c r="B12" s="12" t="s">
        <v>17</v>
      </c>
      <c r="C12" s="13">
        <v>16231.33</v>
      </c>
      <c r="D12" s="13">
        <v>18014.91</v>
      </c>
      <c r="E12" s="13">
        <v>17762.19</v>
      </c>
      <c r="F12" s="14">
        <v>23785.59</v>
      </c>
      <c r="G12" s="15">
        <v>25840.34</v>
      </c>
      <c r="H12" s="13">
        <f t="shared" si="0"/>
        <v>20326.871999999996</v>
      </c>
      <c r="I12" s="20">
        <v>22892.908367243774</v>
      </c>
      <c r="J12" s="16">
        <f t="shared" si="1"/>
        <v>43219.78036724377</v>
      </c>
      <c r="K12" s="17">
        <f t="shared" si="2"/>
        <v>0.0847677114631174</v>
      </c>
      <c r="L12" s="18">
        <f t="shared" si="3"/>
        <v>3000.5693049012716</v>
      </c>
      <c r="M12" s="19"/>
    </row>
    <row r="13" spans="1:13" ht="20.25">
      <c r="A13" s="11">
        <v>3</v>
      </c>
      <c r="B13" s="12" t="s">
        <v>18</v>
      </c>
      <c r="C13" s="13">
        <v>19591.63</v>
      </c>
      <c r="D13" s="13">
        <v>21746.87</v>
      </c>
      <c r="E13" s="13">
        <v>0</v>
      </c>
      <c r="F13" s="13">
        <v>0</v>
      </c>
      <c r="G13" s="21">
        <v>28080.36</v>
      </c>
      <c r="H13" s="13">
        <f t="shared" si="0"/>
        <v>13883.772</v>
      </c>
      <c r="I13" s="20">
        <v>28156.667954128992</v>
      </c>
      <c r="J13" s="16">
        <f t="shared" si="1"/>
        <v>42040.43995412899</v>
      </c>
      <c r="K13" s="17">
        <f t="shared" si="2"/>
        <v>0.08245465047561931</v>
      </c>
      <c r="L13" s="18">
        <f t="shared" si="3"/>
        <v>2918.6926129432586</v>
      </c>
      <c r="M13" s="19"/>
    </row>
    <row r="14" spans="1:13" ht="20.25">
      <c r="A14" s="11">
        <v>4</v>
      </c>
      <c r="B14" s="12" t="s">
        <v>19</v>
      </c>
      <c r="C14" s="13">
        <v>20376.42</v>
      </c>
      <c r="D14" s="13">
        <v>22687.75</v>
      </c>
      <c r="E14" s="13">
        <v>22363.03</v>
      </c>
      <c r="F14" s="22">
        <v>29981.19</v>
      </c>
      <c r="G14" s="21">
        <v>39003</v>
      </c>
      <c r="H14" s="13">
        <f t="shared" si="0"/>
        <v>26882.278000000002</v>
      </c>
      <c r="I14" s="20">
        <v>35140.00499064837</v>
      </c>
      <c r="J14" s="16">
        <f t="shared" si="1"/>
        <v>62022.28299064837</v>
      </c>
      <c r="K14" s="17">
        <f t="shared" si="2"/>
        <v>0.1216453888511599</v>
      </c>
      <c r="L14" s="18">
        <f t="shared" si="3"/>
        <v>4305.948734128376</v>
      </c>
      <c r="M14" s="19"/>
    </row>
    <row r="15" spans="1:13" ht="21" thickBot="1">
      <c r="A15" s="11">
        <v>5</v>
      </c>
      <c r="B15" s="12" t="s">
        <v>20</v>
      </c>
      <c r="C15" s="13">
        <v>21324.77</v>
      </c>
      <c r="D15" s="13">
        <v>23669.05</v>
      </c>
      <c r="E15" s="13">
        <v>23321.84</v>
      </c>
      <c r="F15" s="23">
        <v>31125.11</v>
      </c>
      <c r="G15" s="24">
        <v>38081.85</v>
      </c>
      <c r="H15" s="13">
        <f t="shared" si="0"/>
        <v>27504.523999999998</v>
      </c>
      <c r="I15" s="20">
        <v>33377.71</v>
      </c>
      <c r="J15" s="16">
        <f t="shared" si="1"/>
        <v>60882.234</v>
      </c>
      <c r="K15" s="17">
        <f t="shared" si="2"/>
        <v>0.11940939081803842</v>
      </c>
      <c r="L15" s="18">
        <f t="shared" si="3"/>
        <v>4226.799881951056</v>
      </c>
      <c r="M15" s="19"/>
    </row>
    <row r="16" spans="1:13" ht="20.25">
      <c r="A16" s="11">
        <v>6</v>
      </c>
      <c r="B16" s="12" t="s">
        <v>21</v>
      </c>
      <c r="C16" s="13">
        <v>25792.88</v>
      </c>
      <c r="D16" s="13">
        <v>28627.19</v>
      </c>
      <c r="E16" s="13">
        <v>28226.6</v>
      </c>
      <c r="F16" s="25">
        <v>39798.64</v>
      </c>
      <c r="G16" s="26">
        <v>39482.81</v>
      </c>
      <c r="H16" s="13">
        <f t="shared" si="0"/>
        <v>32385.624</v>
      </c>
      <c r="I16" s="20">
        <v>37173.2988078918</v>
      </c>
      <c r="J16" s="16">
        <f t="shared" si="1"/>
        <v>69558.9228078918</v>
      </c>
      <c r="K16" s="17">
        <f t="shared" si="2"/>
        <v>0.13642713239545903</v>
      </c>
      <c r="L16" s="18">
        <f t="shared" si="3"/>
        <v>4829.1862403248815</v>
      </c>
      <c r="M16" s="19"/>
    </row>
    <row r="17" spans="1:13" ht="20.25">
      <c r="A17" s="11">
        <v>7</v>
      </c>
      <c r="B17" s="12" t="s">
        <v>22</v>
      </c>
      <c r="C17" s="13">
        <v>22944.48</v>
      </c>
      <c r="D17" s="13">
        <v>25467.87</v>
      </c>
      <c r="E17" s="13">
        <v>25093.89</v>
      </c>
      <c r="F17" s="22">
        <v>33580.55</v>
      </c>
      <c r="G17" s="21">
        <v>38041.53</v>
      </c>
      <c r="H17" s="13">
        <f t="shared" si="0"/>
        <v>29025.664</v>
      </c>
      <c r="I17" s="20">
        <v>34100.8199219271</v>
      </c>
      <c r="J17" s="16">
        <f t="shared" si="1"/>
        <v>63126.483921927094</v>
      </c>
      <c r="K17" s="17">
        <f t="shared" si="2"/>
        <v>0.12381107745819596</v>
      </c>
      <c r="L17" s="18">
        <f t="shared" si="3"/>
        <v>4382.608804880365</v>
      </c>
      <c r="M17" s="19"/>
    </row>
    <row r="18" spans="1:13" ht="20.25">
      <c r="A18" s="11">
        <v>8</v>
      </c>
      <c r="B18" s="27" t="s">
        <v>23</v>
      </c>
      <c r="C18" s="13">
        <v>16477.25</v>
      </c>
      <c r="D18" s="13">
        <v>18296.24</v>
      </c>
      <c r="E18" s="13">
        <v>17950.86</v>
      </c>
      <c r="F18" s="14">
        <v>21939.55</v>
      </c>
      <c r="G18" s="15">
        <v>23545.67</v>
      </c>
      <c r="H18" s="13">
        <f t="shared" si="0"/>
        <v>19641.914</v>
      </c>
      <c r="I18" s="20">
        <v>23568.705249246555</v>
      </c>
      <c r="J18" s="16">
        <f t="shared" si="1"/>
        <v>43210.619249246556</v>
      </c>
      <c r="K18" s="28">
        <f t="shared" si="2"/>
        <v>0.08474974360209477</v>
      </c>
      <c r="L18" s="18">
        <f t="shared" si="3"/>
        <v>2999.9332866423297</v>
      </c>
      <c r="M18" s="19"/>
    </row>
    <row r="19" spans="1:13" ht="20.25">
      <c r="A19" s="11">
        <v>9</v>
      </c>
      <c r="B19" s="27" t="s">
        <v>24</v>
      </c>
      <c r="C19" s="13">
        <v>0</v>
      </c>
      <c r="D19" s="13">
        <v>0</v>
      </c>
      <c r="E19" s="13">
        <v>18270.31</v>
      </c>
      <c r="F19" s="14">
        <v>26107.86</v>
      </c>
      <c r="G19" s="15">
        <v>33756.76</v>
      </c>
      <c r="H19" s="13">
        <f t="shared" si="0"/>
        <v>15626.985999999999</v>
      </c>
      <c r="I19" s="20">
        <v>31205.123270300333</v>
      </c>
      <c r="J19" s="16">
        <v>0</v>
      </c>
      <c r="K19" s="28">
        <f t="shared" si="2"/>
        <v>0</v>
      </c>
      <c r="L19" s="18">
        <f t="shared" si="3"/>
        <v>0</v>
      </c>
      <c r="M19" s="19"/>
    </row>
    <row r="20" spans="1:13" ht="20.25">
      <c r="A20" s="11">
        <v>10</v>
      </c>
      <c r="B20" s="12" t="s">
        <v>25</v>
      </c>
      <c r="C20" s="13">
        <v>20746.61</v>
      </c>
      <c r="D20" s="13">
        <v>23028.29</v>
      </c>
      <c r="E20" s="13">
        <v>22659.77</v>
      </c>
      <c r="F20" s="14">
        <v>23120.26</v>
      </c>
      <c r="G20" s="15">
        <v>19041.28</v>
      </c>
      <c r="H20" s="13">
        <f t="shared" si="0"/>
        <v>21719.242</v>
      </c>
      <c r="I20" s="20">
        <v>29124.52</v>
      </c>
      <c r="J20" s="16">
        <v>0</v>
      </c>
      <c r="K20" s="17">
        <f t="shared" si="2"/>
        <v>0</v>
      </c>
      <c r="L20" s="18">
        <f t="shared" si="3"/>
        <v>0</v>
      </c>
      <c r="M20" s="19"/>
    </row>
    <row r="21" spans="1:13" ht="20.25">
      <c r="A21" s="11">
        <v>11</v>
      </c>
      <c r="B21" s="12" t="s">
        <v>26</v>
      </c>
      <c r="C21" s="13">
        <v>25802.85</v>
      </c>
      <c r="D21" s="13">
        <v>26035.01</v>
      </c>
      <c r="E21" s="13">
        <v>23267.42</v>
      </c>
      <c r="F21" s="14">
        <v>34367.63</v>
      </c>
      <c r="G21" s="15">
        <v>40237.01</v>
      </c>
      <c r="H21" s="13">
        <f t="shared" si="0"/>
        <v>29941.984000000004</v>
      </c>
      <c r="I21" s="20">
        <v>36079.281549545165</v>
      </c>
      <c r="J21" s="16">
        <f>H21+I21</f>
        <v>66021.26554954518</v>
      </c>
      <c r="K21" s="17">
        <f t="shared" si="2"/>
        <v>0.1294886633152643</v>
      </c>
      <c r="L21" s="18">
        <f t="shared" si="3"/>
        <v>4583.581434135234</v>
      </c>
      <c r="M21" s="19"/>
    </row>
    <row r="22" spans="1:13" ht="20.25">
      <c r="A22" s="11">
        <v>12</v>
      </c>
      <c r="B22" s="12" t="s">
        <v>27</v>
      </c>
      <c r="C22" s="13">
        <v>16970.53</v>
      </c>
      <c r="D22" s="13">
        <v>18922.28</v>
      </c>
      <c r="E22" s="13">
        <v>18662.48</v>
      </c>
      <c r="F22" s="14">
        <v>24978.18</v>
      </c>
      <c r="G22" s="15">
        <v>22362.8</v>
      </c>
      <c r="H22" s="13">
        <f t="shared" si="0"/>
        <v>20379.254</v>
      </c>
      <c r="I22" s="20">
        <v>23536.968570422243</v>
      </c>
      <c r="J22" s="16">
        <v>0</v>
      </c>
      <c r="K22" s="17">
        <f t="shared" si="2"/>
        <v>0</v>
      </c>
      <c r="L22" s="18">
        <f t="shared" si="3"/>
        <v>0</v>
      </c>
      <c r="M22" s="19"/>
    </row>
    <row r="23" spans="1:13" ht="20.25">
      <c r="A23" s="11">
        <v>13</v>
      </c>
      <c r="B23" s="12" t="s">
        <v>28</v>
      </c>
      <c r="C23" s="13">
        <v>12145.77</v>
      </c>
      <c r="D23" s="13">
        <v>17574.42</v>
      </c>
      <c r="E23" s="13">
        <v>14191.7</v>
      </c>
      <c r="F23" s="22">
        <v>10173.96</v>
      </c>
      <c r="G23" s="22">
        <v>8603.18</v>
      </c>
      <c r="H23" s="13">
        <f t="shared" si="0"/>
        <v>12537.806</v>
      </c>
      <c r="I23" s="29">
        <v>23678.971318566684</v>
      </c>
      <c r="J23" s="16">
        <v>0</v>
      </c>
      <c r="K23" s="17">
        <f t="shared" si="2"/>
        <v>0</v>
      </c>
      <c r="L23" s="18">
        <f t="shared" si="3"/>
        <v>0</v>
      </c>
      <c r="M23" s="19"/>
    </row>
    <row r="24" spans="1:13" ht="21" thickBot="1">
      <c r="A24" s="11">
        <v>14</v>
      </c>
      <c r="B24" s="12" t="s">
        <v>29</v>
      </c>
      <c r="C24" s="13">
        <v>2268.11</v>
      </c>
      <c r="D24" s="13">
        <v>2508.08</v>
      </c>
      <c r="E24" s="13">
        <v>1329.39</v>
      </c>
      <c r="F24" s="22">
        <v>200</v>
      </c>
      <c r="G24" s="22">
        <v>280</v>
      </c>
      <c r="H24" s="13">
        <f t="shared" si="0"/>
        <v>1317.1160000000002</v>
      </c>
      <c r="I24" s="30">
        <v>6034.65</v>
      </c>
      <c r="J24" s="16">
        <v>0</v>
      </c>
      <c r="K24" s="17">
        <f t="shared" si="2"/>
        <v>0</v>
      </c>
      <c r="L24" s="31">
        <f t="shared" si="3"/>
        <v>0</v>
      </c>
      <c r="M24" s="19"/>
    </row>
    <row r="25" spans="1:13" ht="21" thickBot="1">
      <c r="A25" s="83" t="s">
        <v>30</v>
      </c>
      <c r="B25" s="84"/>
      <c r="C25" s="32">
        <f aca="true" t="shared" si="4" ref="C25:L25">SUM(C11:C24)</f>
        <v>242972.35</v>
      </c>
      <c r="D25" s="32">
        <f t="shared" si="4"/>
        <v>271328.34</v>
      </c>
      <c r="E25" s="32">
        <f t="shared" si="4"/>
        <v>257507.23</v>
      </c>
      <c r="F25" s="32">
        <f t="shared" si="4"/>
        <v>331855.92</v>
      </c>
      <c r="G25" s="32">
        <f t="shared" si="4"/>
        <v>391951.66000000003</v>
      </c>
      <c r="H25" s="32">
        <f t="shared" si="4"/>
        <v>299123.1</v>
      </c>
      <c r="I25" s="32">
        <f t="shared" si="4"/>
        <v>395898.8938156948</v>
      </c>
      <c r="J25" s="32">
        <f t="shared" si="4"/>
        <v>509861.3566564055</v>
      </c>
      <c r="K25" s="33">
        <f t="shared" si="4"/>
        <v>0.9999999999999999</v>
      </c>
      <c r="L25" s="34">
        <f t="shared" si="4"/>
        <v>35397.55</v>
      </c>
      <c r="M25" s="35"/>
    </row>
    <row r="26" spans="2:13" ht="21" thickBot="1">
      <c r="B26" s="77" t="s">
        <v>31</v>
      </c>
      <c r="C26" s="78"/>
      <c r="D26" s="36"/>
      <c r="E26" s="36"/>
      <c r="F26" s="36"/>
      <c r="G26" s="36"/>
      <c r="H26" s="37">
        <v>35397.55</v>
      </c>
      <c r="I26" s="38"/>
      <c r="J26" s="38"/>
      <c r="K26" s="38"/>
      <c r="L26" s="38"/>
      <c r="M26" s="39"/>
    </row>
    <row r="27" spans="2:13" ht="20.25">
      <c r="B27" s="40"/>
      <c r="C27" s="41"/>
      <c r="D27" s="41"/>
      <c r="E27" s="41"/>
      <c r="F27" s="41"/>
      <c r="G27" s="41"/>
      <c r="H27" s="38"/>
      <c r="I27" s="38"/>
      <c r="J27" s="38"/>
      <c r="M27" s="39"/>
    </row>
    <row r="28" spans="1:13" ht="21" thickBot="1">
      <c r="A28" s="42" t="s">
        <v>32</v>
      </c>
      <c r="B28" s="42"/>
      <c r="C28" s="42"/>
      <c r="D28" s="43"/>
      <c r="E28" s="43"/>
      <c r="F28" s="43"/>
      <c r="G28" s="43"/>
      <c r="H28" s="38"/>
      <c r="I28" s="38"/>
      <c r="J28" s="38"/>
      <c r="K28" s="38"/>
      <c r="L28" s="38"/>
      <c r="M28" s="39"/>
    </row>
    <row r="29" spans="1:13" s="10" customFormat="1" ht="31.5" customHeight="1">
      <c r="A29" s="73" t="s">
        <v>33</v>
      </c>
      <c r="B29" s="73" t="s">
        <v>5</v>
      </c>
      <c r="C29" s="73" t="s">
        <v>6</v>
      </c>
      <c r="D29" s="73" t="s">
        <v>7</v>
      </c>
      <c r="E29" s="73" t="s">
        <v>8</v>
      </c>
      <c r="F29" s="73" t="s">
        <v>9</v>
      </c>
      <c r="G29" s="73" t="s">
        <v>10</v>
      </c>
      <c r="H29" s="79" t="s">
        <v>11</v>
      </c>
      <c r="I29" s="79" t="s">
        <v>12</v>
      </c>
      <c r="J29" s="73" t="s">
        <v>13</v>
      </c>
      <c r="K29" s="73" t="s">
        <v>14</v>
      </c>
      <c r="L29" s="75" t="s">
        <v>15</v>
      </c>
      <c r="M29" s="44"/>
    </row>
    <row r="30" spans="1:13" s="10" customFormat="1" ht="44.25" customHeight="1" thickBot="1">
      <c r="A30" s="85"/>
      <c r="B30" s="85"/>
      <c r="C30" s="74"/>
      <c r="D30" s="74"/>
      <c r="E30" s="74"/>
      <c r="F30" s="74"/>
      <c r="G30" s="74"/>
      <c r="H30" s="80"/>
      <c r="I30" s="80"/>
      <c r="J30" s="74"/>
      <c r="K30" s="74"/>
      <c r="L30" s="76"/>
      <c r="M30" s="44"/>
    </row>
    <row r="31" spans="1:13" ht="20.25">
      <c r="A31" s="45">
        <v>1</v>
      </c>
      <c r="B31" s="46" t="s">
        <v>34</v>
      </c>
      <c r="C31" s="47">
        <v>2899.76</v>
      </c>
      <c r="D31" s="47">
        <v>2871.56</v>
      </c>
      <c r="E31" s="47">
        <v>2899.76</v>
      </c>
      <c r="F31" s="48">
        <v>2820</v>
      </c>
      <c r="G31" s="49">
        <v>5030</v>
      </c>
      <c r="H31" s="47">
        <f aca="true" t="shared" si="5" ref="H31:H41">(C31+D31+E31+F31+G31)/5</f>
        <v>3304.2160000000003</v>
      </c>
      <c r="I31" s="50">
        <v>5186.329244043005</v>
      </c>
      <c r="J31" s="51">
        <v>0</v>
      </c>
      <c r="K31" s="52">
        <f aca="true" t="shared" si="6" ref="K31:K41">J31/$J$42</f>
        <v>0</v>
      </c>
      <c r="L31" s="53">
        <f aca="true" t="shared" si="7" ref="L31:L42">K31*$H$43</f>
        <v>0</v>
      </c>
      <c r="M31" s="19"/>
    </row>
    <row r="32" spans="1:13" ht="20.25">
      <c r="A32" s="45">
        <v>2</v>
      </c>
      <c r="B32" s="46" t="s">
        <v>35</v>
      </c>
      <c r="C32" s="47">
        <v>2354.36</v>
      </c>
      <c r="D32" s="47">
        <v>3249.68</v>
      </c>
      <c r="E32" s="47">
        <v>3216.52</v>
      </c>
      <c r="F32" s="48">
        <v>5640</v>
      </c>
      <c r="G32" s="49">
        <v>5580</v>
      </c>
      <c r="H32" s="47">
        <f t="shared" si="5"/>
        <v>4008.1119999999996</v>
      </c>
      <c r="I32" s="54">
        <v>6003.569003710388</v>
      </c>
      <c r="J32" s="51">
        <v>0</v>
      </c>
      <c r="K32" s="52">
        <f t="shared" si="6"/>
        <v>0</v>
      </c>
      <c r="L32" s="55">
        <f t="shared" si="7"/>
        <v>0</v>
      </c>
      <c r="M32" s="19"/>
    </row>
    <row r="33" spans="1:13" ht="20.25">
      <c r="A33" s="45">
        <v>3</v>
      </c>
      <c r="B33" s="12" t="s">
        <v>36</v>
      </c>
      <c r="C33" s="47">
        <v>4105.82</v>
      </c>
      <c r="D33" s="47">
        <v>4362.52</v>
      </c>
      <c r="E33" s="47">
        <v>4160.89</v>
      </c>
      <c r="F33" s="48">
        <v>8020</v>
      </c>
      <c r="G33" s="49">
        <v>7000</v>
      </c>
      <c r="H33" s="47">
        <f t="shared" si="5"/>
        <v>5529.846</v>
      </c>
      <c r="I33" s="54">
        <v>7072.267150967734</v>
      </c>
      <c r="J33" s="51">
        <v>0</v>
      </c>
      <c r="K33" s="56">
        <f t="shared" si="6"/>
        <v>0</v>
      </c>
      <c r="L33" s="55">
        <f t="shared" si="7"/>
        <v>0</v>
      </c>
      <c r="M33" s="19"/>
    </row>
    <row r="34" spans="1:13" ht="20.25">
      <c r="A34" s="45">
        <v>4</v>
      </c>
      <c r="B34" s="12" t="s">
        <v>37</v>
      </c>
      <c r="C34" s="47">
        <v>1128.12</v>
      </c>
      <c r="D34" s="47">
        <v>1177.85</v>
      </c>
      <c r="E34" s="47">
        <v>1146.45</v>
      </c>
      <c r="F34" s="48">
        <v>1980</v>
      </c>
      <c r="G34" s="49">
        <v>1460</v>
      </c>
      <c r="H34" s="47">
        <f t="shared" si="5"/>
        <v>1378.484</v>
      </c>
      <c r="I34" s="54">
        <v>2095.2770145933737</v>
      </c>
      <c r="J34" s="51">
        <v>0</v>
      </c>
      <c r="K34" s="56">
        <f t="shared" si="6"/>
        <v>0</v>
      </c>
      <c r="L34" s="55">
        <f t="shared" si="7"/>
        <v>0</v>
      </c>
      <c r="M34" s="19"/>
    </row>
    <row r="35" spans="1:13" ht="20.25">
      <c r="A35" s="45">
        <v>5</v>
      </c>
      <c r="B35" s="46" t="s">
        <v>38</v>
      </c>
      <c r="C35" s="57">
        <v>34753.23</v>
      </c>
      <c r="D35" s="57">
        <v>33554.89</v>
      </c>
      <c r="E35" s="57">
        <v>34322.22</v>
      </c>
      <c r="F35" s="58">
        <v>54890</v>
      </c>
      <c r="G35" s="59">
        <v>57525</v>
      </c>
      <c r="H35" s="47">
        <f t="shared" si="5"/>
        <v>43009.068</v>
      </c>
      <c r="I35" s="54">
        <v>47469.06</v>
      </c>
      <c r="J35" s="51">
        <f>H35+I35</f>
        <v>90478.128</v>
      </c>
      <c r="K35" s="56">
        <f t="shared" si="6"/>
        <v>0.6060872271614902</v>
      </c>
      <c r="L35" s="55">
        <f t="shared" si="7"/>
        <v>19365.208151609935</v>
      </c>
      <c r="M35" s="19"/>
    </row>
    <row r="36" spans="1:13" ht="21" thickBot="1">
      <c r="A36" s="45">
        <v>6</v>
      </c>
      <c r="B36" s="60" t="s">
        <v>39</v>
      </c>
      <c r="C36" s="47">
        <v>12279.34</v>
      </c>
      <c r="D36" s="47">
        <v>13029.4</v>
      </c>
      <c r="E36" s="47">
        <v>12452.77</v>
      </c>
      <c r="F36" s="23">
        <v>21470</v>
      </c>
      <c r="G36" s="61">
        <v>27770</v>
      </c>
      <c r="H36" s="47">
        <f t="shared" si="5"/>
        <v>17400.302</v>
      </c>
      <c r="I36" s="54">
        <v>26183.104607804988</v>
      </c>
      <c r="J36" s="51">
        <v>0</v>
      </c>
      <c r="K36" s="56">
        <f t="shared" si="6"/>
        <v>0</v>
      </c>
      <c r="L36" s="55">
        <f t="shared" si="7"/>
        <v>0</v>
      </c>
      <c r="M36" s="19"/>
    </row>
    <row r="37" spans="1:13" ht="21" thickBot="1">
      <c r="A37" s="45">
        <v>7</v>
      </c>
      <c r="B37" s="60" t="s">
        <v>40</v>
      </c>
      <c r="C37" s="57">
        <v>13353.19</v>
      </c>
      <c r="D37" s="57">
        <v>14181.29</v>
      </c>
      <c r="E37" s="57">
        <v>13505.81</v>
      </c>
      <c r="F37" s="14">
        <v>23292</v>
      </c>
      <c r="G37" s="62">
        <v>24677</v>
      </c>
      <c r="H37" s="47">
        <f t="shared" si="5"/>
        <v>17801.858</v>
      </c>
      <c r="I37" s="54">
        <v>24924.555377917222</v>
      </c>
      <c r="J37" s="51">
        <v>0</v>
      </c>
      <c r="K37" s="56">
        <f t="shared" si="6"/>
        <v>0</v>
      </c>
      <c r="L37" s="55">
        <f t="shared" si="7"/>
        <v>0</v>
      </c>
      <c r="M37" s="19"/>
    </row>
    <row r="38" spans="1:13" ht="21" thickBot="1">
      <c r="A38" s="45">
        <v>8</v>
      </c>
      <c r="B38" s="60" t="s">
        <v>41</v>
      </c>
      <c r="C38" s="57">
        <v>17330.51</v>
      </c>
      <c r="D38" s="57">
        <v>18407.82</v>
      </c>
      <c r="E38" s="57">
        <v>17550.15</v>
      </c>
      <c r="F38" s="58">
        <v>30230</v>
      </c>
      <c r="G38" s="59">
        <v>37625</v>
      </c>
      <c r="H38" s="47">
        <f t="shared" si="5"/>
        <v>24228.696000000004</v>
      </c>
      <c r="I38" s="54">
        <v>34575.53</v>
      </c>
      <c r="J38" s="51">
        <f>H38+I38</f>
        <v>58804.226</v>
      </c>
      <c r="K38" s="56">
        <f t="shared" si="6"/>
        <v>0.3939127728385098</v>
      </c>
      <c r="L38" s="55">
        <f t="shared" si="7"/>
        <v>12585.981848390065</v>
      </c>
      <c r="M38" s="19"/>
    </row>
    <row r="39" spans="1:13" ht="21" thickBot="1">
      <c r="A39" s="45">
        <v>10</v>
      </c>
      <c r="B39" s="60" t="s">
        <v>42</v>
      </c>
      <c r="C39" s="57">
        <v>10490.21</v>
      </c>
      <c r="D39" s="57">
        <v>11270.33</v>
      </c>
      <c r="E39" s="57">
        <v>11570.51</v>
      </c>
      <c r="F39" s="14">
        <v>14370</v>
      </c>
      <c r="G39" s="62">
        <v>9693</v>
      </c>
      <c r="H39" s="47">
        <f t="shared" si="5"/>
        <v>11478.810000000001</v>
      </c>
      <c r="I39" s="54">
        <v>13390.159139165577</v>
      </c>
      <c r="J39" s="51">
        <v>0</v>
      </c>
      <c r="K39" s="56">
        <f t="shared" si="6"/>
        <v>0</v>
      </c>
      <c r="L39" s="55">
        <f t="shared" si="7"/>
        <v>0</v>
      </c>
      <c r="M39" s="19"/>
    </row>
    <row r="40" spans="1:13" ht="21" thickBot="1">
      <c r="A40" s="45">
        <v>11</v>
      </c>
      <c r="B40" s="60" t="s">
        <v>28</v>
      </c>
      <c r="C40" s="57">
        <v>6312.75</v>
      </c>
      <c r="D40" s="57">
        <v>6561.99</v>
      </c>
      <c r="E40" s="57">
        <v>6237.47</v>
      </c>
      <c r="F40" s="58">
        <v>7109</v>
      </c>
      <c r="G40" s="59">
        <v>7036</v>
      </c>
      <c r="H40" s="47">
        <f t="shared" si="5"/>
        <v>6651.442</v>
      </c>
      <c r="I40" s="54">
        <v>10404.090786534756</v>
      </c>
      <c r="J40" s="51">
        <v>0</v>
      </c>
      <c r="K40" s="56">
        <f t="shared" si="6"/>
        <v>0</v>
      </c>
      <c r="L40" s="55">
        <f t="shared" si="7"/>
        <v>0</v>
      </c>
      <c r="M40" s="19"/>
    </row>
    <row r="41" spans="1:13" ht="21" thickBot="1">
      <c r="A41" s="45">
        <v>12</v>
      </c>
      <c r="B41" s="60" t="s">
        <v>43</v>
      </c>
      <c r="C41" s="57">
        <v>0</v>
      </c>
      <c r="D41" s="57">
        <v>0</v>
      </c>
      <c r="E41" s="57">
        <v>0</v>
      </c>
      <c r="F41" s="14">
        <v>0</v>
      </c>
      <c r="G41" s="62">
        <v>2938</v>
      </c>
      <c r="H41" s="47">
        <f t="shared" si="5"/>
        <v>587.6</v>
      </c>
      <c r="I41" s="63">
        <v>22599.82</v>
      </c>
      <c r="J41" s="51">
        <v>0</v>
      </c>
      <c r="K41" s="56">
        <f t="shared" si="6"/>
        <v>0</v>
      </c>
      <c r="L41" s="55">
        <f t="shared" si="7"/>
        <v>0</v>
      </c>
      <c r="M41" s="19"/>
    </row>
    <row r="42" spans="1:13" ht="18" customHeight="1" thickBot="1">
      <c r="A42" s="81" t="s">
        <v>30</v>
      </c>
      <c r="B42" s="82"/>
      <c r="C42" s="64">
        <f aca="true" t="shared" si="8" ref="C42:K42">SUM(C31:C41)</f>
        <v>105007.29000000001</v>
      </c>
      <c r="D42" s="64">
        <f t="shared" si="8"/>
        <v>108667.33000000002</v>
      </c>
      <c r="E42" s="64">
        <f t="shared" si="8"/>
        <v>107062.55</v>
      </c>
      <c r="F42" s="64">
        <f t="shared" si="8"/>
        <v>169821</v>
      </c>
      <c r="G42" s="64">
        <f t="shared" si="8"/>
        <v>186334</v>
      </c>
      <c r="H42" s="64">
        <f t="shared" si="8"/>
        <v>135378.434</v>
      </c>
      <c r="I42" s="64">
        <f t="shared" si="8"/>
        <v>199903.76232473706</v>
      </c>
      <c r="J42" s="64">
        <f t="shared" si="8"/>
        <v>149282.354</v>
      </c>
      <c r="K42" s="65">
        <f t="shared" si="8"/>
        <v>1</v>
      </c>
      <c r="L42" s="66">
        <f t="shared" si="7"/>
        <v>31951.19</v>
      </c>
      <c r="M42" s="3"/>
    </row>
    <row r="43" spans="1:13" ht="18.75" thickBot="1">
      <c r="A43" s="67"/>
      <c r="B43" s="77" t="s">
        <v>31</v>
      </c>
      <c r="C43" s="78"/>
      <c r="D43" s="36"/>
      <c r="E43" s="36"/>
      <c r="F43" s="36"/>
      <c r="G43" s="36"/>
      <c r="H43" s="68">
        <v>31951.19</v>
      </c>
      <c r="I43" s="69"/>
      <c r="J43" s="69"/>
      <c r="K43" s="69"/>
      <c r="L43" s="69"/>
      <c r="M43" s="3"/>
    </row>
    <row r="44" spans="1:12" ht="18">
      <c r="A44" s="67"/>
      <c r="B44" s="70"/>
      <c r="C44" s="70"/>
      <c r="D44" s="70"/>
      <c r="E44" s="70"/>
      <c r="F44" s="70"/>
      <c r="G44" s="70"/>
      <c r="H44" s="71"/>
      <c r="I44" s="69"/>
      <c r="J44" s="69"/>
      <c r="K44" s="69"/>
      <c r="L44" s="69"/>
    </row>
    <row r="45" spans="2:12" ht="18">
      <c r="B45" s="10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18">
      <c r="A46" s="72"/>
      <c r="B46" s="10"/>
      <c r="C46" s="6"/>
      <c r="D46" s="6"/>
      <c r="E46" s="6"/>
      <c r="F46" s="6"/>
      <c r="G46" s="6"/>
      <c r="H46" s="9"/>
      <c r="I46" s="8"/>
      <c r="J46" s="8"/>
      <c r="K46" s="8"/>
      <c r="L46" s="8"/>
    </row>
    <row r="47" spans="1:12" ht="18">
      <c r="A47" s="72"/>
      <c r="B47" s="10"/>
      <c r="C47" s="6"/>
      <c r="D47" s="6"/>
      <c r="E47" s="6"/>
      <c r="F47" s="6"/>
      <c r="G47" s="6"/>
      <c r="H47" s="9"/>
      <c r="I47" s="9"/>
      <c r="J47" s="9"/>
      <c r="K47" s="8"/>
      <c r="L47" s="8"/>
    </row>
    <row r="48" spans="1:12" ht="18">
      <c r="A48" s="72"/>
      <c r="B48" s="5"/>
      <c r="C48" s="9"/>
      <c r="D48" s="9"/>
      <c r="E48" s="9"/>
      <c r="F48" s="9"/>
      <c r="G48" s="9"/>
      <c r="H48" s="9"/>
      <c r="I48" s="9"/>
      <c r="J48" s="9"/>
      <c r="K48" s="8"/>
      <c r="L48" s="8"/>
    </row>
    <row r="49" spans="11:12" ht="18">
      <c r="K49" s="38"/>
      <c r="L49" s="38"/>
    </row>
  </sheetData>
  <mergeCells count="29">
    <mergeCell ref="A29:A30"/>
    <mergeCell ref="B29:B30"/>
    <mergeCell ref="A8:B8"/>
    <mergeCell ref="B9:B10"/>
    <mergeCell ref="C9:C10"/>
    <mergeCell ref="A9:A10"/>
    <mergeCell ref="A42:B42"/>
    <mergeCell ref="L9:L10"/>
    <mergeCell ref="A25:B25"/>
    <mergeCell ref="B26:C26"/>
    <mergeCell ref="H9:H10"/>
    <mergeCell ref="I9:I10"/>
    <mergeCell ref="J9:J10"/>
    <mergeCell ref="K9:K10"/>
    <mergeCell ref="D9:D10"/>
    <mergeCell ref="E9:E10"/>
    <mergeCell ref="F9:F10"/>
    <mergeCell ref="I29:I30"/>
    <mergeCell ref="G9:G10"/>
    <mergeCell ref="G29:G30"/>
    <mergeCell ref="J29:J30"/>
    <mergeCell ref="K29:K30"/>
    <mergeCell ref="L29:L30"/>
    <mergeCell ref="B43:C43"/>
    <mergeCell ref="H29:H30"/>
    <mergeCell ref="C29:C30"/>
    <mergeCell ref="D29:D30"/>
    <mergeCell ref="E29:E30"/>
    <mergeCell ref="F29:F30"/>
  </mergeCells>
  <printOptions/>
  <pageMargins left="0.16" right="0.17" top="0.28" bottom="0.37" header="0.2" footer="0.2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dcterms:created xsi:type="dcterms:W3CDTF">2015-09-04T07:12:47Z</dcterms:created>
  <dcterms:modified xsi:type="dcterms:W3CDTF">2015-09-04T07:17:16Z</dcterms:modified>
  <cp:category/>
  <cp:version/>
  <cp:contentType/>
  <cp:contentStatus/>
</cp:coreProperties>
</file>