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15" activeTab="0"/>
  </bookViews>
  <sheets>
    <sheet name="aug cu ec din iul" sheetId="1" r:id="rId1"/>
  </sheets>
  <definedNames>
    <definedName name="_xlnm.Print_Area" localSheetId="0">'aug cu ec din iul'!$A$1:$S$59</definedName>
  </definedNames>
  <calcPr fullCalcOnLoad="1"/>
</workbook>
</file>

<file path=xl/sharedStrings.xml><?xml version="1.0" encoding="utf-8"?>
<sst xmlns="http://schemas.openxmlformats.org/spreadsheetml/2006/main" count="79" uniqueCount="65">
  <si>
    <t>CASA DE ASIGURARI DE SANATATE VASLUI</t>
  </si>
  <si>
    <t xml:space="preserve">                     SITUATIA VALORILOR DE CONTRACT  AN 2015</t>
  </si>
  <si>
    <t>ANALIZE MEDICALE DE LABORATOR</t>
  </si>
  <si>
    <t>Nr.crt.</t>
  </si>
  <si>
    <t>Ambulatoriul</t>
  </si>
  <si>
    <t xml:space="preserve"> TOTAL sume angajate IAN-DEC 2015</t>
  </si>
  <si>
    <t>TRIM.II</t>
  </si>
  <si>
    <t xml:space="preserve"> IULIE 2015</t>
  </si>
  <si>
    <t>TRIM III</t>
  </si>
  <si>
    <t>TRIM.IV</t>
  </si>
  <si>
    <t>IANUARIE</t>
  </si>
  <si>
    <t>FEBRUARIE</t>
  </si>
  <si>
    <t>MARTIE</t>
  </si>
  <si>
    <t>TRIM.I 2015</t>
  </si>
  <si>
    <t>APRILIE</t>
  </si>
  <si>
    <t>MAI</t>
  </si>
  <si>
    <t>IUNIE</t>
  </si>
  <si>
    <t>AUGUST</t>
  </si>
  <si>
    <t>SEPTEMBRIE</t>
  </si>
  <si>
    <t>OCTOMBRIE</t>
  </si>
  <si>
    <t>NOIEMBRIE</t>
  </si>
  <si>
    <t>DECEMBRIE</t>
  </si>
  <si>
    <t>2=3+4+5+6+7+8+9+10+11+12+13+14</t>
  </si>
  <si>
    <t>SC BIOANALIZA SRL VASLUI</t>
  </si>
  <si>
    <t>SC SILVAMED SRL VASLUI</t>
  </si>
  <si>
    <t>SC KATIMED SRL VASLUI</t>
  </si>
  <si>
    <t>SC TEO CLINIK SRL VASLUI</t>
  </si>
  <si>
    <t>AUDIOSAN SRL VASLUI</t>
  </si>
  <si>
    <t>SC BEATRICE NEGRESTI</t>
  </si>
  <si>
    <t>SC DORIMED SRL BIRLAD</t>
  </si>
  <si>
    <t>SOCIETATEA CIVILA BIRLAD</t>
  </si>
  <si>
    <t>SC CLINICAL TEST BARLAD</t>
  </si>
  <si>
    <t>AXA OPTIC BARLAD</t>
  </si>
  <si>
    <t>SC EUROSAN SRL HUSI</t>
  </si>
  <si>
    <t>SC BIOLOG TEST SRL HUSI</t>
  </si>
  <si>
    <t>SC MEDICAL COMPANY NEGRESTI</t>
  </si>
  <si>
    <t>AMBULAT. SPITAL HUSI</t>
  </si>
  <si>
    <t>TOTAL LABORATOARE</t>
  </si>
  <si>
    <t xml:space="preserve">RADIOLOGIE SI IMAGISTICA MEDICALA </t>
  </si>
  <si>
    <t>AMBULATORIU</t>
  </si>
  <si>
    <t xml:space="preserve"> TOTAL sume angajate IAN-DECI 2015</t>
  </si>
  <si>
    <t xml:space="preserve"> IULIE 2015 </t>
  </si>
  <si>
    <t>TRIM.III</t>
  </si>
  <si>
    <t>TRIM.II 2015</t>
  </si>
  <si>
    <t>2=3+4+5+6+7+8+12+13+14</t>
  </si>
  <si>
    <t>SOCIETATEA CIVILA BARLAD -ecografii</t>
  </si>
  <si>
    <t>SC FIZIOMED BARLAD-ecografii</t>
  </si>
  <si>
    <t>SC MEDINOVA SRL BARLAD</t>
  </si>
  <si>
    <t>S.C. KRISTODENT SRL VASLUI</t>
  </si>
  <si>
    <t>TOTAL ACTE ADITIONALE CLINIC</t>
  </si>
  <si>
    <t>SC TEO CLINIK SRL VASLUI- ecografii +RMN+CT</t>
  </si>
  <si>
    <t>SOCIETATEA CIVILA BARLAD-ecografii</t>
  </si>
  <si>
    <t>RECUMED VASLUI-ecog+rad+osteodensitometrie+mamografie</t>
  </si>
  <si>
    <t>S.C. AXA DESIGN S.R.L BARLAD CT</t>
  </si>
  <si>
    <t>AUDIOSAN SRL VASLUI ECO+CT</t>
  </si>
  <si>
    <t>SPITAL HUSI</t>
  </si>
  <si>
    <t>SPITAL BARLAD</t>
  </si>
  <si>
    <t>SPITAL VASLUI</t>
  </si>
  <si>
    <t>TOTAL CONTRACTE PARACLINIC</t>
  </si>
  <si>
    <t>TOTAL IMAGISTICA MEDICALA</t>
  </si>
  <si>
    <t>TOTAL PARACLINIC IAN-DEC 2015 (furnizori din judetul Vaslui)</t>
  </si>
  <si>
    <t>TOTAL PARACLINIC IAN-DEC 2014</t>
  </si>
  <si>
    <r>
      <t xml:space="preserve">Ambulatoriul Spital Municipal" Dimitrie Castroian" Husi- </t>
    </r>
    <r>
      <rPr>
        <b/>
        <u val="single"/>
        <sz val="11"/>
        <rFont val="Arial"/>
        <family val="2"/>
      </rPr>
      <t>ANATOMIE PATOLOGICA 1 % din CA</t>
    </r>
  </si>
  <si>
    <t>IANUARIE 2015 - IULIE 2015 FACTURAT</t>
  </si>
  <si>
    <t>AUGUST 2015 - DECEMBRIE 2015 CONTRACTAT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</si>
</sst>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Arial"/>
      <family val="2"/>
    </font>
    <font>
      <b/>
      <i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75" fontId="9" fillId="3" borderId="4" xfId="0" applyNumberFormat="1" applyFont="1" applyFill="1" applyBorder="1" applyAlignment="1">
      <alignment horizontal="center"/>
    </xf>
    <xf numFmtId="175" fontId="9" fillId="3" borderId="5" xfId="0" applyNumberFormat="1" applyFont="1" applyFill="1" applyBorder="1" applyAlignment="1">
      <alignment horizontal="center"/>
    </xf>
    <xf numFmtId="175" fontId="9" fillId="4" borderId="6" xfId="0" applyNumberFormat="1" applyFont="1" applyFill="1" applyBorder="1" applyAlignment="1">
      <alignment horizontal="center"/>
    </xf>
    <xf numFmtId="175" fontId="9" fillId="3" borderId="6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/>
    </xf>
    <xf numFmtId="0" fontId="9" fillId="3" borderId="4" xfId="0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0" borderId="7" xfId="0" applyBorder="1" applyAlignment="1">
      <alignment/>
    </xf>
    <xf numFmtId="0" fontId="10" fillId="4" borderId="8" xfId="0" applyFont="1" applyFill="1" applyBorder="1" applyAlignment="1" applyProtection="1">
      <alignment horizontal="center" vertical="center"/>
      <protection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/>
    </xf>
    <xf numFmtId="0" fontId="9" fillId="4" borderId="8" xfId="0" applyNumberFormat="1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 wrapText="1"/>
    </xf>
    <xf numFmtId="0" fontId="9" fillId="3" borderId="9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11" fillId="0" borderId="11" xfId="0" applyFont="1" applyFill="1" applyBorder="1" applyAlignment="1">
      <alignment/>
    </xf>
    <xf numFmtId="4" fontId="12" fillId="2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/>
    </xf>
    <xf numFmtId="4" fontId="12" fillId="4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2" fontId="14" fillId="5" borderId="13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 applyProtection="1">
      <alignment vertical="center"/>
      <protection/>
    </xf>
    <xf numFmtId="4" fontId="13" fillId="0" borderId="13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11" fillId="0" borderId="13" xfId="0" applyFont="1" applyFill="1" applyBorder="1" applyAlignment="1">
      <alignment/>
    </xf>
    <xf numFmtId="4" fontId="13" fillId="0" borderId="13" xfId="0" applyNumberFormat="1" applyFont="1" applyBorder="1" applyAlignment="1">
      <alignment/>
    </xf>
    <xf numFmtId="4" fontId="12" fillId="4" borderId="13" xfId="0" applyNumberFormat="1" applyFont="1" applyFill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13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horizontal="right" vertical="center"/>
      <protection/>
    </xf>
    <xf numFmtId="4" fontId="13" fillId="0" borderId="13" xfId="0" applyNumberFormat="1" applyFont="1" applyBorder="1" applyAlignment="1" applyProtection="1">
      <alignment horizontal="right" vertical="center"/>
      <protection/>
    </xf>
    <xf numFmtId="0" fontId="11" fillId="0" borderId="13" xfId="0" applyFont="1" applyFill="1" applyBorder="1" applyAlignment="1">
      <alignment wrapText="1"/>
    </xf>
    <xf numFmtId="2" fontId="14" fillId="5" borderId="15" xfId="0" applyNumberFormat="1" applyFont="1" applyBorder="1" applyAlignment="1">
      <alignment horizontal="right" vertical="center" wrapText="1"/>
    </xf>
    <xf numFmtId="2" fontId="14" fillId="5" borderId="16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11" fillId="0" borderId="17" xfId="0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2" fillId="4" borderId="17" xfId="0" applyNumberFormat="1" applyFont="1" applyFill="1" applyBorder="1" applyAlignment="1">
      <alignment/>
    </xf>
    <xf numFmtId="4" fontId="13" fillId="0" borderId="18" xfId="0" applyNumberFormat="1" applyFont="1" applyBorder="1" applyAlignment="1">
      <alignment/>
    </xf>
    <xf numFmtId="4" fontId="13" fillId="0" borderId="17" xfId="0" applyNumberFormat="1" applyFont="1" applyBorder="1" applyAlignment="1" applyProtection="1">
      <alignment vertical="center"/>
      <protection/>
    </xf>
    <xf numFmtId="0" fontId="0" fillId="2" borderId="10" xfId="0" applyFill="1" applyBorder="1" applyAlignment="1">
      <alignment/>
    </xf>
    <xf numFmtId="0" fontId="15" fillId="2" borderId="19" xfId="0" applyFont="1" applyFill="1" applyBorder="1" applyAlignment="1" applyProtection="1">
      <alignment horizontal="center" vertical="center"/>
      <protection/>
    </xf>
    <xf numFmtId="4" fontId="12" fillId="2" borderId="10" xfId="0" applyNumberFormat="1" applyFont="1" applyFill="1" applyBorder="1" applyAlignment="1">
      <alignment horizontal="right" vertical="center" wrapText="1"/>
    </xf>
    <xf numFmtId="4" fontId="12" fillId="2" borderId="20" xfId="0" applyNumberFormat="1" applyFont="1" applyFill="1" applyBorder="1" applyAlignment="1">
      <alignment/>
    </xf>
    <xf numFmtId="4" fontId="12" fillId="2" borderId="21" xfId="0" applyNumberFormat="1" applyFont="1" applyFill="1" applyBorder="1" applyAlignment="1">
      <alignment horizontal="right" vertical="center" wrapText="1"/>
    </xf>
    <xf numFmtId="4" fontId="12" fillId="2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9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center"/>
    </xf>
    <xf numFmtId="10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1" xfId="0" applyFont="1" applyFill="1" applyBorder="1" applyAlignment="1">
      <alignment horizontal="center"/>
    </xf>
    <xf numFmtId="4" fontId="9" fillId="3" borderId="2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0" borderId="4" xfId="0" applyFill="1" applyBorder="1" applyAlignment="1">
      <alignment/>
    </xf>
    <xf numFmtId="4" fontId="9" fillId="3" borderId="5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4" fontId="9" fillId="4" borderId="6" xfId="0" applyNumberFormat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175" fontId="9" fillId="4" borderId="4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4" borderId="6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9" fillId="3" borderId="24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6" borderId="11" xfId="0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6" fillId="4" borderId="11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6" xfId="0" applyNumberFormat="1" applyFont="1" applyBorder="1" applyAlignment="1" applyProtection="1">
      <alignment vertical="center"/>
      <protection/>
    </xf>
    <xf numFmtId="4" fontId="16" fillId="0" borderId="13" xfId="0" applyNumberFormat="1" applyFont="1" applyBorder="1" applyAlignment="1" applyProtection="1">
      <alignment horizontal="right" vertical="center"/>
      <protection/>
    </xf>
    <xf numFmtId="4" fontId="11" fillId="0" borderId="26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6" borderId="13" xfId="0" applyFill="1" applyBorder="1" applyAlignment="1">
      <alignment/>
    </xf>
    <xf numFmtId="4" fontId="11" fillId="0" borderId="13" xfId="0" applyNumberFormat="1" applyFont="1" applyBorder="1" applyAlignment="1">
      <alignment/>
    </xf>
    <xf numFmtId="4" fontId="6" fillId="4" borderId="13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27" xfId="0" applyNumberFormat="1" applyFont="1" applyBorder="1" applyAlignment="1" applyProtection="1">
      <alignment vertical="center"/>
      <protection/>
    </xf>
    <xf numFmtId="4" fontId="11" fillId="0" borderId="27" xfId="0" applyNumberFormat="1" applyFont="1" applyBorder="1" applyAlignment="1">
      <alignment/>
    </xf>
    <xf numFmtId="0" fontId="0" fillId="7" borderId="13" xfId="0" applyFill="1" applyBorder="1" applyAlignment="1">
      <alignment/>
    </xf>
    <xf numFmtId="4" fontId="11" fillId="0" borderId="27" xfId="0" applyNumberFormat="1" applyFont="1" applyBorder="1" applyAlignment="1">
      <alignment/>
    </xf>
    <xf numFmtId="0" fontId="9" fillId="6" borderId="13" xfId="0" applyFont="1" applyFill="1" applyBorder="1" applyAlignment="1">
      <alignment/>
    </xf>
    <xf numFmtId="4" fontId="6" fillId="2" borderId="13" xfId="0" applyNumberFormat="1" applyFont="1" applyFill="1" applyBorder="1" applyAlignment="1">
      <alignment/>
    </xf>
    <xf numFmtId="4" fontId="6" fillId="6" borderId="13" xfId="0" applyNumberFormat="1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0" fontId="0" fillId="6" borderId="13" xfId="0" applyFont="1" applyFill="1" applyBorder="1" applyAlignment="1">
      <alignment wrapText="1"/>
    </xf>
    <xf numFmtId="4" fontId="13" fillId="0" borderId="27" xfId="0" applyNumberFormat="1" applyFont="1" applyBorder="1" applyAlignment="1">
      <alignment/>
    </xf>
    <xf numFmtId="0" fontId="0" fillId="6" borderId="13" xfId="0" applyFont="1" applyFill="1" applyBorder="1" applyAlignment="1">
      <alignment/>
    </xf>
    <xf numFmtId="2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28" xfId="0" applyNumberFormat="1" applyFont="1" applyBorder="1" applyAlignment="1">
      <alignment/>
    </xf>
    <xf numFmtId="4" fontId="6" fillId="3" borderId="13" xfId="0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0" fontId="17" fillId="4" borderId="13" xfId="0" applyFont="1" applyFill="1" applyBorder="1" applyAlignment="1" applyProtection="1">
      <alignment horizontal="center" vertical="center" wrapText="1"/>
      <protection/>
    </xf>
    <xf numFmtId="0" fontId="6" fillId="7" borderId="13" xfId="0" applyFont="1" applyFill="1" applyBorder="1" applyAlignment="1">
      <alignment wrapText="1"/>
    </xf>
    <xf numFmtId="4" fontId="6" fillId="7" borderId="13" xfId="0" applyNumberFormat="1" applyFont="1" applyFill="1" applyBorder="1" applyAlignment="1">
      <alignment/>
    </xf>
    <xf numFmtId="4" fontId="9" fillId="7" borderId="13" xfId="0" applyNumberFormat="1" applyFont="1" applyFill="1" applyBorder="1" applyAlignment="1">
      <alignment/>
    </xf>
    <xf numFmtId="4" fontId="9" fillId="8" borderId="13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8" borderId="13" xfId="0" applyFill="1" applyBorder="1" applyAlignment="1">
      <alignment/>
    </xf>
    <xf numFmtId="4" fontId="0" fillId="5" borderId="27" xfId="0" applyNumberFormat="1" applyFill="1" applyBorder="1" applyAlignment="1">
      <alignment/>
    </xf>
    <xf numFmtId="4" fontId="11" fillId="5" borderId="27" xfId="0" applyNumberFormat="1" applyFont="1" applyFill="1" applyBorder="1" applyAlignment="1">
      <alignment/>
    </xf>
    <xf numFmtId="2" fontId="0" fillId="8" borderId="13" xfId="0" applyNumberFormat="1" applyFill="1" applyBorder="1" applyAlignment="1">
      <alignment/>
    </xf>
    <xf numFmtId="0" fontId="6" fillId="9" borderId="11" xfId="0" applyFont="1" applyFill="1" applyBorder="1" applyAlignment="1">
      <alignment wrapText="1"/>
    </xf>
    <xf numFmtId="4" fontId="12" fillId="9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9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2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/>
    </xf>
    <xf numFmtId="0" fontId="10" fillId="4" borderId="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workbookViewId="0" topLeftCell="A1">
      <pane xSplit="2" topLeftCell="C1" activePane="topRight" state="frozen"/>
      <selection pane="topLeft" activeCell="T24" sqref="T24"/>
      <selection pane="topRight" activeCell="G6" sqref="G6"/>
    </sheetView>
  </sheetViews>
  <sheetFormatPr defaultColWidth="9.140625" defaultRowHeight="12.75"/>
  <cols>
    <col min="2" max="2" width="38.421875" style="0" customWidth="1"/>
    <col min="3" max="3" width="18.8515625" style="0" customWidth="1"/>
    <col min="4" max="4" width="16.57421875" style="0" customWidth="1"/>
    <col min="5" max="5" width="17.00390625" style="0" customWidth="1"/>
    <col min="6" max="6" width="15.8515625" style="0" customWidth="1"/>
    <col min="7" max="7" width="14.57421875" style="3" customWidth="1"/>
    <col min="8" max="8" width="14.57421875" style="0" customWidth="1"/>
    <col min="9" max="9" width="15.00390625" style="0" customWidth="1"/>
    <col min="10" max="10" width="14.00390625" style="0" customWidth="1"/>
    <col min="11" max="11" width="16.57421875" style="0" customWidth="1"/>
    <col min="12" max="12" width="15.140625" style="0" customWidth="1"/>
    <col min="13" max="14" width="14.7109375" style="8" customWidth="1"/>
    <col min="15" max="15" width="17.8515625" style="8" customWidth="1"/>
    <col min="16" max="16" width="15.7109375" style="0" customWidth="1"/>
    <col min="17" max="17" width="15.8515625" style="0" customWidth="1"/>
    <col min="18" max="18" width="14.28125" style="0" customWidth="1"/>
    <col min="19" max="19" width="17.7109375" style="0" customWidth="1"/>
    <col min="20" max="20" width="11.7109375" style="0" customWidth="1"/>
    <col min="21" max="21" width="14.57421875" style="0" customWidth="1"/>
    <col min="22" max="22" width="12.8515625" style="0" customWidth="1"/>
    <col min="23" max="23" width="13.8515625" style="0" customWidth="1"/>
  </cols>
  <sheetData>
    <row r="1" spans="1:13" ht="18">
      <c r="A1" s="1" t="s">
        <v>0</v>
      </c>
      <c r="B1" s="2"/>
      <c r="C1" s="2"/>
      <c r="D1" s="2"/>
      <c r="H1" s="4"/>
      <c r="I1" s="5"/>
      <c r="J1" s="4"/>
      <c r="K1" s="6"/>
      <c r="L1" s="7"/>
      <c r="M1" s="7"/>
    </row>
    <row r="2" spans="1:13" ht="18">
      <c r="A2" s="2"/>
      <c r="B2" s="2"/>
      <c r="C2" s="2"/>
      <c r="D2" s="2"/>
      <c r="G2"/>
      <c r="H2" s="3"/>
      <c r="I2" s="5"/>
      <c r="J2" s="9"/>
      <c r="L2" s="7"/>
      <c r="M2" s="7"/>
    </row>
    <row r="3" spans="1:8" ht="18">
      <c r="A3" s="2"/>
      <c r="B3" s="2"/>
      <c r="C3" s="2"/>
      <c r="D3" s="2"/>
      <c r="G3"/>
      <c r="H3" s="3"/>
    </row>
    <row r="4" spans="1:7" ht="18">
      <c r="A4" s="2"/>
      <c r="B4" s="10" t="s">
        <v>1</v>
      </c>
      <c r="C4" s="10"/>
      <c r="D4" s="10"/>
      <c r="E4" s="10"/>
      <c r="F4" s="10"/>
      <c r="G4" s="10"/>
    </row>
    <row r="5" spans="1:7" ht="18">
      <c r="A5" s="2"/>
      <c r="B5" s="155" t="s">
        <v>63</v>
      </c>
      <c r="C5" s="155"/>
      <c r="D5" s="155"/>
      <c r="E5" s="155"/>
      <c r="F5" s="155"/>
      <c r="G5" s="155"/>
    </row>
    <row r="6" spans="1:5" ht="18">
      <c r="A6" s="2"/>
      <c r="B6" s="10"/>
      <c r="C6" s="10" t="s">
        <v>64</v>
      </c>
      <c r="D6" s="10"/>
      <c r="E6" s="10"/>
    </row>
    <row r="7" spans="13:15" ht="12.75">
      <c r="M7" s="11"/>
      <c r="N7" s="11"/>
      <c r="O7" s="11"/>
    </row>
    <row r="8" spans="1:12" ht="15.75" thickBot="1">
      <c r="A8" s="12" t="s">
        <v>2</v>
      </c>
      <c r="B8" s="13"/>
      <c r="F8" s="14"/>
      <c r="G8" s="14"/>
      <c r="H8" s="14"/>
      <c r="J8" s="8"/>
      <c r="K8" s="8"/>
      <c r="L8" s="8"/>
    </row>
    <row r="9" spans="1:19" ht="38.25" customHeight="1">
      <c r="A9" s="15" t="s">
        <v>3</v>
      </c>
      <c r="B9" s="167" t="s">
        <v>4</v>
      </c>
      <c r="C9" s="159" t="s">
        <v>5</v>
      </c>
      <c r="D9" s="16"/>
      <c r="E9" s="17"/>
      <c r="F9" s="16"/>
      <c r="G9" s="18"/>
      <c r="H9" s="19"/>
      <c r="I9" s="19"/>
      <c r="J9" s="16"/>
      <c r="K9" s="20" t="s">
        <v>6</v>
      </c>
      <c r="L9" s="164" t="s">
        <v>7</v>
      </c>
      <c r="M9" s="16"/>
      <c r="N9" s="16"/>
      <c r="O9" s="20" t="s">
        <v>8</v>
      </c>
      <c r="P9" s="16"/>
      <c r="Q9" s="19"/>
      <c r="R9" s="16"/>
      <c r="S9" s="21" t="s">
        <v>9</v>
      </c>
    </row>
    <row r="10" spans="1:19" s="29" customFormat="1" ht="12.75" customHeight="1">
      <c r="A10" s="22"/>
      <c r="B10" s="168"/>
      <c r="C10" s="160"/>
      <c r="D10" s="23" t="s">
        <v>10</v>
      </c>
      <c r="E10" s="24" t="s">
        <v>11</v>
      </c>
      <c r="F10" s="23" t="s">
        <v>12</v>
      </c>
      <c r="G10" s="25" t="s">
        <v>13</v>
      </c>
      <c r="H10" s="26" t="s">
        <v>14</v>
      </c>
      <c r="I10" s="26" t="s">
        <v>15</v>
      </c>
      <c r="J10" s="23" t="s">
        <v>16</v>
      </c>
      <c r="K10" s="27">
        <v>2015</v>
      </c>
      <c r="L10" s="165"/>
      <c r="M10" s="23" t="s">
        <v>17</v>
      </c>
      <c r="N10" s="23" t="s">
        <v>18</v>
      </c>
      <c r="O10" s="27">
        <v>2015</v>
      </c>
      <c r="P10" s="23" t="s">
        <v>19</v>
      </c>
      <c r="Q10" s="26" t="s">
        <v>20</v>
      </c>
      <c r="R10" s="23" t="s">
        <v>21</v>
      </c>
      <c r="S10" s="28">
        <v>2014</v>
      </c>
    </row>
    <row r="11" spans="1:19" ht="13.5" customHeight="1" thickBot="1">
      <c r="A11" s="30"/>
      <c r="B11" s="168"/>
      <c r="C11" s="160"/>
      <c r="D11" s="31">
        <v>2015</v>
      </c>
      <c r="E11" s="32">
        <v>2015</v>
      </c>
      <c r="F11" s="32">
        <v>2015</v>
      </c>
      <c r="G11" s="33"/>
      <c r="H11" s="34">
        <v>2015</v>
      </c>
      <c r="I11" s="34">
        <v>2015</v>
      </c>
      <c r="J11" s="31">
        <v>2015</v>
      </c>
      <c r="K11" s="35"/>
      <c r="L11" s="166"/>
      <c r="M11" s="31">
        <v>20145</v>
      </c>
      <c r="N11" s="31">
        <v>2014</v>
      </c>
      <c r="O11" s="35"/>
      <c r="P11" s="31">
        <v>2015</v>
      </c>
      <c r="Q11" s="34">
        <v>2015</v>
      </c>
      <c r="R11" s="31">
        <v>2015</v>
      </c>
      <c r="S11" s="36"/>
    </row>
    <row r="12" spans="1:19" ht="26.25" thickBot="1">
      <c r="A12" s="37">
        <v>0</v>
      </c>
      <c r="B12" s="38">
        <v>1</v>
      </c>
      <c r="C12" s="39" t="s">
        <v>22</v>
      </c>
      <c r="D12" s="40">
        <v>3</v>
      </c>
      <c r="E12" s="40">
        <v>4</v>
      </c>
      <c r="F12" s="40">
        <v>5</v>
      </c>
      <c r="G12" s="41"/>
      <c r="H12" s="40">
        <v>6</v>
      </c>
      <c r="I12" s="40">
        <v>7</v>
      </c>
      <c r="J12" s="40">
        <v>8</v>
      </c>
      <c r="K12" s="41"/>
      <c r="L12" s="42">
        <v>9</v>
      </c>
      <c r="M12" s="40">
        <v>10</v>
      </c>
      <c r="N12" s="40">
        <v>11</v>
      </c>
      <c r="O12" s="41"/>
      <c r="P12" s="40">
        <v>12</v>
      </c>
      <c r="Q12" s="43">
        <v>13</v>
      </c>
      <c r="R12" s="44">
        <v>14</v>
      </c>
      <c r="S12" s="45"/>
    </row>
    <row r="13" spans="1:25" ht="15.75">
      <c r="A13" s="46">
        <v>1</v>
      </c>
      <c r="B13" s="47" t="s">
        <v>23</v>
      </c>
      <c r="C13" s="48">
        <f aca="true" t="shared" si="0" ref="C13:C26">G13+K13+O13+S13</f>
        <v>311032.8645961306</v>
      </c>
      <c r="D13" s="49">
        <v>22299.72</v>
      </c>
      <c r="E13" s="49">
        <v>24750.38</v>
      </c>
      <c r="F13" s="49">
        <v>24407.75</v>
      </c>
      <c r="G13" s="50">
        <f aca="true" t="shared" si="1" ref="G13:G27">SUM(D13:F13)</f>
        <v>71457.85</v>
      </c>
      <c r="H13" s="51">
        <v>32697.4</v>
      </c>
      <c r="I13" s="49">
        <v>35595.07</v>
      </c>
      <c r="J13" s="52">
        <v>32035.3</v>
      </c>
      <c r="K13" s="50">
        <f aca="true" t="shared" si="2" ref="K13:K26">SUM(H13:J13)</f>
        <v>100327.77</v>
      </c>
      <c r="L13" s="52">
        <v>32871.85</v>
      </c>
      <c r="M13" s="53">
        <v>36332.03829471387</v>
      </c>
      <c r="N13" s="53">
        <v>32874.64043166485</v>
      </c>
      <c r="O13" s="50">
        <f aca="true" t="shared" si="3" ref="O13:O27">SUM(L13:N13)</f>
        <v>102078.52872637872</v>
      </c>
      <c r="P13" s="53">
        <v>32874.64043166485</v>
      </c>
      <c r="Q13" s="54">
        <v>2147.037719043541</v>
      </c>
      <c r="R13" s="54">
        <v>2147.037719043541</v>
      </c>
      <c r="S13" s="50">
        <f aca="true" t="shared" si="4" ref="S13:S26">P13+Q13+R13</f>
        <v>37168.715869751926</v>
      </c>
      <c r="T13" s="55"/>
      <c r="U13" s="11"/>
      <c r="V13" s="11"/>
      <c r="W13" s="11"/>
      <c r="X13" s="11"/>
      <c r="Y13" s="11"/>
    </row>
    <row r="14" spans="1:25" ht="15.75">
      <c r="A14" s="56">
        <v>2</v>
      </c>
      <c r="B14" s="57" t="s">
        <v>24</v>
      </c>
      <c r="C14" s="48">
        <f t="shared" si="0"/>
        <v>220879.12981792015</v>
      </c>
      <c r="D14" s="58">
        <v>16231.33</v>
      </c>
      <c r="E14" s="58">
        <v>18014.91</v>
      </c>
      <c r="F14" s="58">
        <v>17762.19</v>
      </c>
      <c r="G14" s="59">
        <f t="shared" si="1"/>
        <v>52008.42999999999</v>
      </c>
      <c r="H14" s="60">
        <v>23785.59</v>
      </c>
      <c r="I14" s="58">
        <v>25840.34</v>
      </c>
      <c r="J14" s="52">
        <v>23332.61</v>
      </c>
      <c r="K14" s="59">
        <f t="shared" si="2"/>
        <v>72958.54000000001</v>
      </c>
      <c r="L14" s="52">
        <v>21893.6</v>
      </c>
      <c r="M14" s="61">
        <v>23643.422197024196</v>
      </c>
      <c r="N14" s="61">
        <v>23643.422197024196</v>
      </c>
      <c r="O14" s="59">
        <f t="shared" si="3"/>
        <v>69180.44439404839</v>
      </c>
      <c r="P14" s="61">
        <v>23643.422197024196</v>
      </c>
      <c r="Q14" s="54">
        <v>1544.1466134237853</v>
      </c>
      <c r="R14" s="54">
        <v>1544.1466134237853</v>
      </c>
      <c r="S14" s="50">
        <f t="shared" si="4"/>
        <v>26731.715423871767</v>
      </c>
      <c r="T14" s="55"/>
      <c r="U14" s="11"/>
      <c r="V14" s="11"/>
      <c r="W14" s="11"/>
      <c r="X14" s="11"/>
      <c r="Y14" s="11"/>
    </row>
    <row r="15" spans="1:25" ht="15.75">
      <c r="A15" s="56">
        <v>3</v>
      </c>
      <c r="B15" s="57" t="s">
        <v>25</v>
      </c>
      <c r="C15" s="48">
        <f t="shared" si="0"/>
        <v>222587.46919005326</v>
      </c>
      <c r="D15" s="58">
        <v>19591.64</v>
      </c>
      <c r="E15" s="58">
        <v>21746.87</v>
      </c>
      <c r="F15" s="58">
        <v>0</v>
      </c>
      <c r="G15" s="59">
        <f t="shared" si="1"/>
        <v>41338.509999999995</v>
      </c>
      <c r="H15" s="58"/>
      <c r="I15" s="58">
        <v>28080.36</v>
      </c>
      <c r="J15" s="62">
        <v>30454.28</v>
      </c>
      <c r="K15" s="59">
        <f t="shared" si="2"/>
        <v>58534.64</v>
      </c>
      <c r="L15" s="62">
        <v>29028.99</v>
      </c>
      <c r="M15" s="63">
        <v>31724.804875701586</v>
      </c>
      <c r="N15" s="63">
        <v>29080.989760081015</v>
      </c>
      <c r="O15" s="59">
        <f t="shared" si="3"/>
        <v>89834.78463578259</v>
      </c>
      <c r="P15" s="63">
        <v>29080.989760081015</v>
      </c>
      <c r="Q15" s="54">
        <v>1899.2723970948273</v>
      </c>
      <c r="R15" s="54">
        <v>1899.2723970948273</v>
      </c>
      <c r="S15" s="50">
        <f t="shared" si="4"/>
        <v>32879.53455427067</v>
      </c>
      <c r="T15" s="55"/>
      <c r="U15" s="11"/>
      <c r="V15" s="11"/>
      <c r="W15" s="11"/>
      <c r="X15" s="11"/>
      <c r="Y15" s="11"/>
    </row>
    <row r="16" spans="1:25" ht="15.75">
      <c r="A16" s="56">
        <v>4</v>
      </c>
      <c r="B16" s="64" t="s">
        <v>26</v>
      </c>
      <c r="C16" s="48">
        <f t="shared" si="0"/>
        <v>102091.85</v>
      </c>
      <c r="D16" s="58">
        <v>24094.68</v>
      </c>
      <c r="E16" s="58">
        <v>24309.97</v>
      </c>
      <c r="F16" s="58">
        <v>24630.13</v>
      </c>
      <c r="G16" s="59">
        <f t="shared" si="1"/>
        <v>73034.78</v>
      </c>
      <c r="H16" s="60">
        <v>29057.07</v>
      </c>
      <c r="I16" s="58">
        <v>0</v>
      </c>
      <c r="J16" s="58">
        <v>0</v>
      </c>
      <c r="K16" s="59">
        <f t="shared" si="2"/>
        <v>29057.07</v>
      </c>
      <c r="L16" s="61">
        <v>0</v>
      </c>
      <c r="M16" s="61">
        <v>0</v>
      </c>
      <c r="N16" s="61">
        <v>0</v>
      </c>
      <c r="O16" s="59">
        <f t="shared" si="3"/>
        <v>0</v>
      </c>
      <c r="P16" s="61">
        <v>0</v>
      </c>
      <c r="Q16" s="54">
        <v>0</v>
      </c>
      <c r="R16" s="54">
        <v>0</v>
      </c>
      <c r="S16" s="50">
        <f t="shared" si="4"/>
        <v>0</v>
      </c>
      <c r="T16" s="55"/>
      <c r="U16" s="11"/>
      <c r="V16" s="11"/>
      <c r="W16" s="11"/>
      <c r="X16" s="11"/>
      <c r="Y16" s="11"/>
    </row>
    <row r="17" spans="1:25" ht="15.75">
      <c r="A17" s="56">
        <v>5</v>
      </c>
      <c r="B17" s="57" t="s">
        <v>27</v>
      </c>
      <c r="C17" s="48">
        <f t="shared" si="0"/>
        <v>336640.70410530956</v>
      </c>
      <c r="D17" s="58">
        <v>20376.42</v>
      </c>
      <c r="E17" s="58">
        <v>22687.75</v>
      </c>
      <c r="F17" s="58">
        <v>22363.03</v>
      </c>
      <c r="G17" s="59">
        <f t="shared" si="1"/>
        <v>65427.2</v>
      </c>
      <c r="H17" s="60">
        <v>29981.19</v>
      </c>
      <c r="I17" s="58">
        <v>39003</v>
      </c>
      <c r="J17" s="62">
        <v>41687.38</v>
      </c>
      <c r="K17" s="59">
        <f t="shared" si="2"/>
        <v>110671.57</v>
      </c>
      <c r="L17" s="62">
        <v>43168.16</v>
      </c>
      <c r="M17" s="61">
        <v>40053.647714856925</v>
      </c>
      <c r="N17" s="61">
        <v>36289.96248714777</v>
      </c>
      <c r="O17" s="59">
        <f t="shared" si="3"/>
        <v>119511.7702020047</v>
      </c>
      <c r="P17" s="61">
        <v>36289.96248714777</v>
      </c>
      <c r="Q17" s="54">
        <v>2370.100708078539</v>
      </c>
      <c r="R17" s="54">
        <v>2370.100708078539</v>
      </c>
      <c r="S17" s="50">
        <f t="shared" si="4"/>
        <v>41030.163903304856</v>
      </c>
      <c r="T17" s="55"/>
      <c r="U17" s="11"/>
      <c r="V17" s="11"/>
      <c r="W17" s="11"/>
      <c r="X17" s="11"/>
      <c r="Y17" s="11"/>
    </row>
    <row r="18" spans="1:25" ht="16.5" thickBot="1">
      <c r="A18" s="56">
        <v>6</v>
      </c>
      <c r="B18" s="57" t="s">
        <v>28</v>
      </c>
      <c r="C18" s="48">
        <f t="shared" si="0"/>
        <v>340330.27200810704</v>
      </c>
      <c r="D18" s="58">
        <v>21324.77</v>
      </c>
      <c r="E18" s="58">
        <v>23669.05</v>
      </c>
      <c r="F18" s="58">
        <v>23321.84</v>
      </c>
      <c r="G18" s="59">
        <f t="shared" si="1"/>
        <v>68315.66</v>
      </c>
      <c r="H18" s="60">
        <v>31125.11</v>
      </c>
      <c r="I18" s="58">
        <v>38081.85</v>
      </c>
      <c r="J18" s="65">
        <v>42045.72</v>
      </c>
      <c r="K18" s="59">
        <f t="shared" si="2"/>
        <v>111252.68</v>
      </c>
      <c r="L18" s="52">
        <v>45080.77</v>
      </c>
      <c r="M18" s="61">
        <v>36980.2180936346</v>
      </c>
      <c r="N18" s="61">
        <v>36938.04830285815</v>
      </c>
      <c r="O18" s="59">
        <f t="shared" si="3"/>
        <v>118999.03639649275</v>
      </c>
      <c r="P18" s="61">
        <v>36938.04830285815</v>
      </c>
      <c r="Q18" s="54">
        <v>2412.423654378069</v>
      </c>
      <c r="R18" s="54">
        <v>2412.423654378069</v>
      </c>
      <c r="S18" s="50">
        <f t="shared" si="4"/>
        <v>41762.895611614294</v>
      </c>
      <c r="T18" s="55"/>
      <c r="U18" s="11"/>
      <c r="V18" s="11"/>
      <c r="W18" s="11"/>
      <c r="X18" s="11"/>
      <c r="Y18" s="11"/>
    </row>
    <row r="19" spans="1:25" ht="15.75">
      <c r="A19" s="56">
        <v>7</v>
      </c>
      <c r="B19" s="57" t="s">
        <v>29</v>
      </c>
      <c r="C19" s="48">
        <f t="shared" si="0"/>
        <v>376575.8430851749</v>
      </c>
      <c r="D19" s="58">
        <v>25792.88</v>
      </c>
      <c r="E19" s="58">
        <v>28627.19</v>
      </c>
      <c r="F19" s="58">
        <v>28226.6</v>
      </c>
      <c r="G19" s="59">
        <f t="shared" si="1"/>
        <v>82646.67</v>
      </c>
      <c r="H19" s="60">
        <v>39798.64</v>
      </c>
      <c r="I19" s="58">
        <v>39482.81</v>
      </c>
      <c r="J19" s="66">
        <v>44312.47</v>
      </c>
      <c r="K19" s="59">
        <f t="shared" si="2"/>
        <v>123593.92</v>
      </c>
      <c r="L19" s="52">
        <v>45998.24</v>
      </c>
      <c r="M19" s="61">
        <v>42536.00410094744</v>
      </c>
      <c r="N19" s="61">
        <v>38393.05665468583</v>
      </c>
      <c r="O19" s="59">
        <f t="shared" si="3"/>
        <v>126927.30075563326</v>
      </c>
      <c r="P19" s="61">
        <v>38393.05665468583</v>
      </c>
      <c r="Q19" s="54">
        <v>2507.4478374279206</v>
      </c>
      <c r="R19" s="54">
        <v>2507.4478374279206</v>
      </c>
      <c r="S19" s="50">
        <f t="shared" si="4"/>
        <v>43407.95232954167</v>
      </c>
      <c r="T19" s="55"/>
      <c r="U19" s="11"/>
      <c r="V19" s="11"/>
      <c r="W19" s="11"/>
      <c r="X19" s="11"/>
      <c r="Y19" s="11"/>
    </row>
    <row r="20" spans="1:25" ht="15.75">
      <c r="A20" s="56">
        <v>8</v>
      </c>
      <c r="B20" s="57" t="s">
        <v>30</v>
      </c>
      <c r="C20" s="48">
        <f t="shared" si="0"/>
        <v>341912.6817465849</v>
      </c>
      <c r="D20" s="58">
        <v>22944.48</v>
      </c>
      <c r="E20" s="58">
        <v>25467.87</v>
      </c>
      <c r="F20" s="58">
        <v>25093.89</v>
      </c>
      <c r="G20" s="59">
        <f t="shared" si="1"/>
        <v>73506.23999999999</v>
      </c>
      <c r="H20" s="60">
        <v>33580.55</v>
      </c>
      <c r="I20" s="58">
        <v>38041.53</v>
      </c>
      <c r="J20" s="62">
        <v>40651.44</v>
      </c>
      <c r="K20" s="59">
        <f t="shared" si="2"/>
        <v>112273.52</v>
      </c>
      <c r="L20" s="62">
        <v>42098.17</v>
      </c>
      <c r="M20" s="61">
        <v>38993.16788531715</v>
      </c>
      <c r="N20" s="61">
        <v>35220.53644519256</v>
      </c>
      <c r="O20" s="59">
        <f t="shared" si="3"/>
        <v>116311.87433050972</v>
      </c>
      <c r="P20" s="61">
        <v>35220.53644519256</v>
      </c>
      <c r="Q20" s="54">
        <v>2300.255485441311</v>
      </c>
      <c r="R20" s="54">
        <v>2300.255485441311</v>
      </c>
      <c r="S20" s="50">
        <f t="shared" si="4"/>
        <v>39821.047416075184</v>
      </c>
      <c r="T20" s="55"/>
      <c r="U20" s="11"/>
      <c r="V20" s="11"/>
      <c r="W20" s="11"/>
      <c r="X20" s="11"/>
      <c r="Y20" s="11"/>
    </row>
    <row r="21" spans="1:25" ht="15.75">
      <c r="A21" s="56">
        <v>9</v>
      </c>
      <c r="B21" s="57" t="s">
        <v>31</v>
      </c>
      <c r="C21" s="48">
        <f t="shared" si="0"/>
        <v>210718.69961756794</v>
      </c>
      <c r="D21" s="58">
        <v>16477.25</v>
      </c>
      <c r="E21" s="58">
        <v>18296.24</v>
      </c>
      <c r="F21" s="58">
        <v>17950.86</v>
      </c>
      <c r="G21" s="59">
        <f t="shared" si="1"/>
        <v>52724.350000000006</v>
      </c>
      <c r="H21" s="60">
        <v>21939.55</v>
      </c>
      <c r="I21" s="58">
        <v>23545.67</v>
      </c>
      <c r="J21" s="52">
        <v>19005.28</v>
      </c>
      <c r="K21" s="59">
        <f t="shared" si="2"/>
        <v>64490.5</v>
      </c>
      <c r="L21" s="52">
        <v>17292.1</v>
      </c>
      <c r="M21" s="61">
        <v>24343.97902501261</v>
      </c>
      <c r="N21" s="61">
        <v>24343.97902501261</v>
      </c>
      <c r="O21" s="59">
        <f t="shared" si="3"/>
        <v>65980.05805002523</v>
      </c>
      <c r="P21" s="61">
        <v>24343.97902501261</v>
      </c>
      <c r="Q21" s="54">
        <v>1589.906271265056</v>
      </c>
      <c r="R21" s="54">
        <v>1589.906271265056</v>
      </c>
      <c r="S21" s="50">
        <f t="shared" si="4"/>
        <v>27523.79156754272</v>
      </c>
      <c r="T21" s="55"/>
      <c r="U21" s="11"/>
      <c r="V21" s="11"/>
      <c r="W21" s="11"/>
      <c r="X21" s="11"/>
      <c r="Y21" s="11"/>
    </row>
    <row r="22" spans="1:25" ht="15.75">
      <c r="A22" s="56">
        <v>10</v>
      </c>
      <c r="B22" s="57" t="s">
        <v>32</v>
      </c>
      <c r="C22" s="48">
        <f t="shared" si="0"/>
        <v>252595.5948437677</v>
      </c>
      <c r="D22" s="58">
        <v>0</v>
      </c>
      <c r="E22" s="58">
        <v>0</v>
      </c>
      <c r="F22" s="58">
        <v>18270.31</v>
      </c>
      <c r="G22" s="59">
        <f t="shared" si="1"/>
        <v>18270.31</v>
      </c>
      <c r="H22" s="60">
        <v>26107.86</v>
      </c>
      <c r="I22" s="58">
        <v>33756.76</v>
      </c>
      <c r="J22" s="52">
        <v>33650.14</v>
      </c>
      <c r="K22" s="59">
        <f t="shared" si="2"/>
        <v>93514.76000000001</v>
      </c>
      <c r="L22" s="52">
        <v>39966.05</v>
      </c>
      <c r="M22" s="61">
        <v>32176.234574439244</v>
      </c>
      <c r="N22" s="61">
        <v>32229.230452267453</v>
      </c>
      <c r="O22" s="59">
        <f t="shared" si="3"/>
        <v>104371.51502670671</v>
      </c>
      <c r="P22" s="61">
        <v>32229.230452267453</v>
      </c>
      <c r="Q22" s="54">
        <v>2104.889682396757</v>
      </c>
      <c r="R22" s="54">
        <v>2104.889682396757</v>
      </c>
      <c r="S22" s="50">
        <f t="shared" si="4"/>
        <v>36439.00981706097</v>
      </c>
      <c r="T22" s="55"/>
      <c r="U22" s="11"/>
      <c r="V22" s="11"/>
      <c r="W22" s="11"/>
      <c r="X22" s="11"/>
      <c r="Y22" s="11"/>
    </row>
    <row r="23" spans="1:25" ht="15.75">
      <c r="A23" s="56">
        <v>11</v>
      </c>
      <c r="B23" s="57" t="s">
        <v>33</v>
      </c>
      <c r="C23" s="48">
        <f t="shared" si="0"/>
        <v>240664.15340484216</v>
      </c>
      <c r="D23" s="58">
        <v>20746.61</v>
      </c>
      <c r="E23" s="58">
        <v>23028.29</v>
      </c>
      <c r="F23" s="58">
        <v>22659.77</v>
      </c>
      <c r="G23" s="59">
        <f t="shared" si="1"/>
        <v>66434.67</v>
      </c>
      <c r="H23" s="60">
        <v>23120.26</v>
      </c>
      <c r="I23" s="58">
        <v>19041.28</v>
      </c>
      <c r="J23" s="52">
        <v>18635.03</v>
      </c>
      <c r="K23" s="59">
        <f t="shared" si="2"/>
        <v>60796.56999999999</v>
      </c>
      <c r="L23" s="52">
        <v>19258.03</v>
      </c>
      <c r="M23" s="61">
        <v>30081.86492878404</v>
      </c>
      <c r="N23" s="61">
        <v>30081.86492878404</v>
      </c>
      <c r="O23" s="59">
        <f t="shared" si="3"/>
        <v>79421.75985756807</v>
      </c>
      <c r="P23" s="61">
        <v>30081.86492878404</v>
      </c>
      <c r="Q23" s="54">
        <v>1964.6443092450277</v>
      </c>
      <c r="R23" s="54">
        <v>1964.6443092450277</v>
      </c>
      <c r="S23" s="50">
        <f t="shared" si="4"/>
        <v>34011.153547274094</v>
      </c>
      <c r="T23" s="55"/>
      <c r="U23" s="11"/>
      <c r="V23" s="11"/>
      <c r="W23" s="11"/>
      <c r="X23" s="11"/>
      <c r="Y23" s="11"/>
    </row>
    <row r="24" spans="1:25" ht="18" customHeight="1">
      <c r="A24" s="56">
        <v>12</v>
      </c>
      <c r="B24" s="57" t="s">
        <v>34</v>
      </c>
      <c r="C24" s="48">
        <f t="shared" si="0"/>
        <v>357660.9302391612</v>
      </c>
      <c r="D24" s="58">
        <v>25802.85</v>
      </c>
      <c r="E24" s="58">
        <v>26035.01</v>
      </c>
      <c r="F24" s="58">
        <v>23267.42</v>
      </c>
      <c r="G24" s="59">
        <f t="shared" si="1"/>
        <v>75105.28</v>
      </c>
      <c r="H24" s="60">
        <v>34367.63</v>
      </c>
      <c r="I24" s="58">
        <v>40237.01</v>
      </c>
      <c r="J24" s="52">
        <v>42979.79</v>
      </c>
      <c r="K24" s="59">
        <f t="shared" si="2"/>
        <v>117584.43</v>
      </c>
      <c r="L24" s="52">
        <v>48259.08</v>
      </c>
      <c r="M24" s="61">
        <v>37319.320239161214</v>
      </c>
      <c r="N24" s="61">
        <v>37262.77</v>
      </c>
      <c r="O24" s="59">
        <f t="shared" si="3"/>
        <v>122841.1702391612</v>
      </c>
      <c r="P24" s="61">
        <v>37262.77</v>
      </c>
      <c r="Q24" s="54">
        <v>2433.64</v>
      </c>
      <c r="R24" s="54">
        <v>2433.64</v>
      </c>
      <c r="S24" s="50">
        <f t="shared" si="4"/>
        <v>42130.049999999996</v>
      </c>
      <c r="T24" s="55"/>
      <c r="U24" s="11"/>
      <c r="V24" s="11"/>
      <c r="W24" s="11"/>
      <c r="X24" s="11"/>
      <c r="Y24" s="11"/>
    </row>
    <row r="25" spans="1:25" ht="15.75">
      <c r="A25" s="56">
        <v>13</v>
      </c>
      <c r="B25" s="57" t="s">
        <v>35</v>
      </c>
      <c r="C25" s="48">
        <f t="shared" si="0"/>
        <v>224170.92847136172</v>
      </c>
      <c r="D25" s="58">
        <v>16970.53</v>
      </c>
      <c r="E25" s="58">
        <v>18922.28</v>
      </c>
      <c r="F25" s="58">
        <v>18662.48</v>
      </c>
      <c r="G25" s="59">
        <f t="shared" si="1"/>
        <v>54555.28999999999</v>
      </c>
      <c r="H25" s="60">
        <v>24978.18</v>
      </c>
      <c r="I25" s="58">
        <v>22362.8</v>
      </c>
      <c r="J25" s="52">
        <v>24317.31</v>
      </c>
      <c r="K25" s="59">
        <f t="shared" si="2"/>
        <v>71658.29</v>
      </c>
      <c r="L25" s="52">
        <v>21853.05</v>
      </c>
      <c r="M25" s="61">
        <v>24309.66201955544</v>
      </c>
      <c r="N25" s="61">
        <v>24309.66201955544</v>
      </c>
      <c r="O25" s="59">
        <f t="shared" si="3"/>
        <v>70472.37403911087</v>
      </c>
      <c r="P25" s="61">
        <v>24309.66201955544</v>
      </c>
      <c r="Q25" s="54">
        <v>1587.656206347715</v>
      </c>
      <c r="R25" s="54">
        <v>1587.656206347715</v>
      </c>
      <c r="S25" s="50">
        <f t="shared" si="4"/>
        <v>27484.974432250867</v>
      </c>
      <c r="T25" s="55"/>
      <c r="U25" s="11"/>
      <c r="V25" s="11"/>
      <c r="W25" s="11"/>
      <c r="X25" s="11"/>
      <c r="Y25" s="11"/>
    </row>
    <row r="26" spans="1:25" ht="16.5" thickBot="1">
      <c r="A26" s="67">
        <v>14</v>
      </c>
      <c r="B26" s="68" t="s">
        <v>36</v>
      </c>
      <c r="C26" s="48">
        <f t="shared" si="0"/>
        <v>62689.03</v>
      </c>
      <c r="D26" s="69">
        <v>12145.77</v>
      </c>
      <c r="E26" s="69">
        <v>17574.42</v>
      </c>
      <c r="F26" s="69">
        <v>14191.7</v>
      </c>
      <c r="G26" s="70">
        <f t="shared" si="1"/>
        <v>43911.89</v>
      </c>
      <c r="H26" s="71">
        <v>10173.96</v>
      </c>
      <c r="I26" s="69">
        <v>8603.18</v>
      </c>
      <c r="J26" s="69">
        <v>0</v>
      </c>
      <c r="K26" s="70">
        <f t="shared" si="2"/>
        <v>18777.14</v>
      </c>
      <c r="L26" s="72">
        <v>0</v>
      </c>
      <c r="M26" s="72">
        <v>0</v>
      </c>
      <c r="N26" s="72">
        <v>0</v>
      </c>
      <c r="O26" s="70">
        <f t="shared" si="3"/>
        <v>0</v>
      </c>
      <c r="P26" s="72">
        <v>0</v>
      </c>
      <c r="Q26" s="54">
        <v>0</v>
      </c>
      <c r="R26" s="54">
        <v>0</v>
      </c>
      <c r="S26" s="50">
        <f t="shared" si="4"/>
        <v>0</v>
      </c>
      <c r="T26" s="55"/>
      <c r="U26" s="11"/>
      <c r="V26" s="11"/>
      <c r="W26" s="11"/>
      <c r="X26" s="11"/>
      <c r="Y26" s="11"/>
    </row>
    <row r="27" spans="1:25" ht="16.5" thickBot="1">
      <c r="A27" s="73"/>
      <c r="B27" s="74" t="s">
        <v>37</v>
      </c>
      <c r="C27" s="75">
        <f>SUM(C13:C26)</f>
        <v>3600550.1511259805</v>
      </c>
      <c r="D27" s="75">
        <f>SUM(D13:D26)</f>
        <v>264798.93000000005</v>
      </c>
      <c r="E27" s="75">
        <f>SUM(E13:E26)</f>
        <v>293130.23</v>
      </c>
      <c r="F27" s="75">
        <f>SUM(F13:F26)</f>
        <v>280807.97</v>
      </c>
      <c r="G27" s="76">
        <f t="shared" si="1"/>
        <v>838737.13</v>
      </c>
      <c r="H27" s="75">
        <f aca="true" t="shared" si="5" ref="H27:N27">SUM(H13:H26)</f>
        <v>360712.99</v>
      </c>
      <c r="I27" s="75">
        <f t="shared" si="5"/>
        <v>391671.66000000003</v>
      </c>
      <c r="J27" s="75">
        <f t="shared" si="5"/>
        <v>393106.75</v>
      </c>
      <c r="K27" s="75">
        <f t="shared" si="5"/>
        <v>1145491.4</v>
      </c>
      <c r="L27" s="75">
        <f t="shared" si="5"/>
        <v>406768.08999999997</v>
      </c>
      <c r="M27" s="75">
        <f t="shared" si="5"/>
        <v>398494.36394914833</v>
      </c>
      <c r="N27" s="75">
        <f t="shared" si="5"/>
        <v>380668.16270427394</v>
      </c>
      <c r="O27" s="76">
        <f t="shared" si="3"/>
        <v>1185930.6166534224</v>
      </c>
      <c r="P27" s="75">
        <f>SUM(P13:P26)</f>
        <v>380668.16270427394</v>
      </c>
      <c r="Q27" s="77">
        <f>SUM(Q13:Q26)</f>
        <v>24861.420884142546</v>
      </c>
      <c r="R27" s="77">
        <f>SUM(R13:R26)</f>
        <v>24861.420884142546</v>
      </c>
      <c r="S27" s="78">
        <f>SUM(S13:S26)</f>
        <v>430391.00447255897</v>
      </c>
      <c r="T27" s="55"/>
      <c r="U27" s="55"/>
      <c r="V27" s="55"/>
      <c r="W27" s="55"/>
      <c r="X27" s="55"/>
      <c r="Y27" s="55"/>
    </row>
    <row r="28" spans="1:18" s="83" customFormat="1" ht="15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82"/>
      <c r="R28" s="82"/>
    </row>
    <row r="29" spans="3:15" ht="12.75">
      <c r="C29" s="11"/>
      <c r="F29" s="11"/>
      <c r="G29" s="84"/>
      <c r="H29" s="84"/>
      <c r="I29" s="85"/>
      <c r="J29" s="85"/>
      <c r="K29" s="11"/>
      <c r="L29" s="11"/>
      <c r="M29" s="11"/>
      <c r="N29" s="11"/>
      <c r="O29" s="11"/>
    </row>
    <row r="30" spans="1:15" ht="16.5" thickBot="1">
      <c r="A30" s="12" t="s">
        <v>38</v>
      </c>
      <c r="B30" s="86"/>
      <c r="C30" s="83"/>
      <c r="D30" s="87"/>
      <c r="E30" s="87"/>
      <c r="F30" s="87"/>
      <c r="G30" s="88"/>
      <c r="H30" s="88"/>
      <c r="I30" s="89"/>
      <c r="J30" s="90"/>
      <c r="K30" s="90"/>
      <c r="L30" s="91"/>
      <c r="M30" s="91"/>
      <c r="N30" s="91"/>
      <c r="O30" s="90"/>
    </row>
    <row r="31" spans="1:20" ht="12.75" customHeight="1" thickBot="1">
      <c r="A31" s="92" t="s">
        <v>3</v>
      </c>
      <c r="B31" s="156" t="s">
        <v>39</v>
      </c>
      <c r="C31" s="159" t="s">
        <v>40</v>
      </c>
      <c r="D31" s="17"/>
      <c r="E31" s="93"/>
      <c r="F31" s="19"/>
      <c r="G31" s="18"/>
      <c r="H31" s="16"/>
      <c r="I31" s="16"/>
      <c r="J31" s="16"/>
      <c r="K31" s="20"/>
      <c r="L31" s="161" t="s">
        <v>41</v>
      </c>
      <c r="M31" s="16"/>
      <c r="N31" s="16"/>
      <c r="O31" s="20"/>
      <c r="P31" s="16"/>
      <c r="Q31" s="19"/>
      <c r="R31" s="16"/>
      <c r="S31" s="94"/>
      <c r="T31" s="55"/>
    </row>
    <row r="32" spans="1:20" ht="15">
      <c r="A32" s="95"/>
      <c r="B32" s="157"/>
      <c r="C32" s="160"/>
      <c r="D32" s="96" t="s">
        <v>10</v>
      </c>
      <c r="E32" s="97" t="s">
        <v>11</v>
      </c>
      <c r="F32" s="98" t="s">
        <v>12</v>
      </c>
      <c r="G32" s="99"/>
      <c r="H32" s="100" t="s">
        <v>14</v>
      </c>
      <c r="I32" s="26" t="s">
        <v>15</v>
      </c>
      <c r="J32" s="23" t="s">
        <v>16</v>
      </c>
      <c r="K32" s="101"/>
      <c r="L32" s="162"/>
      <c r="M32" s="23" t="s">
        <v>17</v>
      </c>
      <c r="N32" s="23" t="s">
        <v>18</v>
      </c>
      <c r="O32" s="101" t="s">
        <v>42</v>
      </c>
      <c r="P32" s="23" t="s">
        <v>19</v>
      </c>
      <c r="Q32" s="26" t="s">
        <v>20</v>
      </c>
      <c r="R32" s="23" t="s">
        <v>21</v>
      </c>
      <c r="S32" s="21" t="s">
        <v>9</v>
      </c>
      <c r="T32" s="55"/>
    </row>
    <row r="33" spans="1:20" ht="51.75" customHeight="1" thickBot="1">
      <c r="A33" s="95"/>
      <c r="B33" s="158"/>
      <c r="C33" s="160"/>
      <c r="D33" s="32">
        <v>2015</v>
      </c>
      <c r="E33" s="102">
        <v>2015</v>
      </c>
      <c r="F33" s="34">
        <v>2015</v>
      </c>
      <c r="G33" s="103" t="s">
        <v>13</v>
      </c>
      <c r="H33" s="31">
        <v>2015</v>
      </c>
      <c r="I33" s="34">
        <v>2015</v>
      </c>
      <c r="J33" s="31">
        <v>2015</v>
      </c>
      <c r="K33" s="35" t="s">
        <v>43</v>
      </c>
      <c r="L33" s="163"/>
      <c r="M33" s="31">
        <v>2015</v>
      </c>
      <c r="N33" s="31">
        <v>2015</v>
      </c>
      <c r="O33" s="35">
        <v>2015</v>
      </c>
      <c r="P33" s="31">
        <v>2015</v>
      </c>
      <c r="Q33" s="34">
        <v>2015</v>
      </c>
      <c r="R33" s="31">
        <v>2015</v>
      </c>
      <c r="S33" s="104">
        <v>2015</v>
      </c>
      <c r="T33" s="55"/>
    </row>
    <row r="34" spans="1:20" ht="40.5" customHeight="1" thickBot="1">
      <c r="A34" s="37">
        <v>0</v>
      </c>
      <c r="B34" s="38">
        <v>1</v>
      </c>
      <c r="C34" s="39" t="s">
        <v>44</v>
      </c>
      <c r="D34" s="40">
        <v>3</v>
      </c>
      <c r="E34" s="40">
        <v>4</v>
      </c>
      <c r="F34" s="40">
        <v>5</v>
      </c>
      <c r="G34" s="41"/>
      <c r="H34" s="40">
        <v>6</v>
      </c>
      <c r="I34" s="40">
        <v>7</v>
      </c>
      <c r="J34" s="40">
        <v>8</v>
      </c>
      <c r="K34" s="41"/>
      <c r="L34" s="42">
        <v>9</v>
      </c>
      <c r="M34" s="40">
        <v>10</v>
      </c>
      <c r="N34" s="40">
        <v>11</v>
      </c>
      <c r="O34" s="41"/>
      <c r="P34" s="40">
        <v>12</v>
      </c>
      <c r="Q34" s="105">
        <v>13</v>
      </c>
      <c r="R34" s="106">
        <v>14</v>
      </c>
      <c r="S34" s="45"/>
      <c r="T34" s="55"/>
    </row>
    <row r="35" spans="1:26" ht="15.75">
      <c r="A35" s="107">
        <v>1</v>
      </c>
      <c r="B35" s="108" t="s">
        <v>45</v>
      </c>
      <c r="C35" s="109">
        <f aca="true" t="shared" si="6" ref="C35:C51">G35+K35+O35+S35</f>
        <v>42258.00766843045</v>
      </c>
      <c r="D35" s="110">
        <v>2899.76</v>
      </c>
      <c r="E35" s="110">
        <v>2871.56</v>
      </c>
      <c r="F35" s="110">
        <v>2899.76</v>
      </c>
      <c r="G35" s="111">
        <f>SUM(D35:F35)</f>
        <v>8671.08</v>
      </c>
      <c r="H35" s="112">
        <v>2820</v>
      </c>
      <c r="I35" s="113">
        <v>5030</v>
      </c>
      <c r="J35" s="114">
        <v>4995</v>
      </c>
      <c r="K35" s="111">
        <f>SUM(H35:J35)</f>
        <v>12845</v>
      </c>
      <c r="L35" s="114">
        <v>4985</v>
      </c>
      <c r="M35" s="115">
        <v>5033.165351690202</v>
      </c>
      <c r="N35" s="115">
        <v>5033.165351690202</v>
      </c>
      <c r="O35" s="111">
        <f aca="true" t="shared" si="7" ref="O35:O50">SUM(L35:N35)</f>
        <v>15051.330703380405</v>
      </c>
      <c r="P35" s="115">
        <v>5033.165351690202</v>
      </c>
      <c r="Q35" s="115">
        <v>328.71580667992316</v>
      </c>
      <c r="R35" s="115">
        <v>328.71580667992316</v>
      </c>
      <c r="S35" s="111">
        <f>P35+Q35+R35</f>
        <v>5690.596965050048</v>
      </c>
      <c r="T35" s="55"/>
      <c r="U35" s="11"/>
      <c r="V35" s="11"/>
      <c r="W35" s="11"/>
      <c r="X35" s="11"/>
      <c r="Y35" s="11"/>
      <c r="Z35" s="11"/>
    </row>
    <row r="36" spans="1:26" ht="15.75">
      <c r="A36" s="116">
        <v>2</v>
      </c>
      <c r="B36" s="117" t="s">
        <v>46</v>
      </c>
      <c r="C36" s="109">
        <f t="shared" si="6"/>
        <v>65145.01613502566</v>
      </c>
      <c r="D36" s="118">
        <v>4105.82</v>
      </c>
      <c r="E36" s="118">
        <v>4362.52</v>
      </c>
      <c r="F36" s="118">
        <v>4160.89</v>
      </c>
      <c r="G36" s="119">
        <f>SUM(D36:F36)</f>
        <v>12629.23</v>
      </c>
      <c r="H36" s="120">
        <v>8020</v>
      </c>
      <c r="I36" s="121">
        <v>7000</v>
      </c>
      <c r="J36" s="114">
        <v>7070</v>
      </c>
      <c r="K36" s="119">
        <f>SUM(H36:J36)</f>
        <v>22090</v>
      </c>
      <c r="L36" s="114">
        <v>8040</v>
      </c>
      <c r="M36" s="122">
        <v>7762.473884925318</v>
      </c>
      <c r="N36" s="122">
        <v>6863.407297759368</v>
      </c>
      <c r="O36" s="119">
        <f t="shared" si="7"/>
        <v>22665.881182684687</v>
      </c>
      <c r="P36" s="122">
        <v>6863.407297759368</v>
      </c>
      <c r="Q36" s="122">
        <v>448.2488272908043</v>
      </c>
      <c r="R36" s="122">
        <v>448.2488272908043</v>
      </c>
      <c r="S36" s="111">
        <f>P36+Q36+R36</f>
        <v>7759.904952340976</v>
      </c>
      <c r="T36" s="55"/>
      <c r="U36" s="11"/>
      <c r="V36" s="11"/>
      <c r="W36" s="11"/>
      <c r="X36" s="11"/>
      <c r="Y36" s="11"/>
      <c r="Z36" s="11"/>
    </row>
    <row r="37" spans="1:26" ht="15.75">
      <c r="A37" s="107">
        <v>3</v>
      </c>
      <c r="B37" s="123" t="s">
        <v>47</v>
      </c>
      <c r="C37" s="109">
        <f t="shared" si="6"/>
        <v>17168.218778045903</v>
      </c>
      <c r="D37" s="118">
        <v>1128.12</v>
      </c>
      <c r="E37" s="118">
        <v>1177.85</v>
      </c>
      <c r="F37" s="118">
        <v>1146.45</v>
      </c>
      <c r="G37" s="119">
        <f>SUM(D37:F37)</f>
        <v>3452.42</v>
      </c>
      <c r="H37" s="120">
        <v>1980</v>
      </c>
      <c r="I37" s="121">
        <v>1460</v>
      </c>
      <c r="J37" s="114">
        <v>2070</v>
      </c>
      <c r="K37" s="119">
        <f>SUM(H37:J37)</f>
        <v>5510</v>
      </c>
      <c r="L37" s="114">
        <v>1840</v>
      </c>
      <c r="M37" s="122">
        <v>2033.398802082842</v>
      </c>
      <c r="N37" s="122">
        <v>2033.398802082842</v>
      </c>
      <c r="O37" s="119">
        <f t="shared" si="7"/>
        <v>5906.797604165684</v>
      </c>
      <c r="P37" s="122">
        <v>2033.398802082842</v>
      </c>
      <c r="Q37" s="122">
        <v>132.80118589868894</v>
      </c>
      <c r="R37" s="122">
        <v>132.80118589868894</v>
      </c>
      <c r="S37" s="111">
        <f>P37+Q37+R37</f>
        <v>2299.0011738802195</v>
      </c>
      <c r="T37" s="55"/>
      <c r="U37" s="11"/>
      <c r="V37" s="11"/>
      <c r="W37" s="11"/>
      <c r="X37" s="11"/>
      <c r="Y37" s="11"/>
      <c r="Z37" s="11"/>
    </row>
    <row r="38" spans="1:26" ht="16.5" thickBot="1">
      <c r="A38" s="116">
        <v>4</v>
      </c>
      <c r="B38" s="123" t="s">
        <v>48</v>
      </c>
      <c r="C38" s="109">
        <f t="shared" si="6"/>
        <v>5641.08</v>
      </c>
      <c r="D38" s="118">
        <v>0</v>
      </c>
      <c r="E38" s="118">
        <v>2817.27</v>
      </c>
      <c r="F38" s="118">
        <v>2823.81</v>
      </c>
      <c r="G38" s="119">
        <f>SUM(D38:F38)</f>
        <v>5641.08</v>
      </c>
      <c r="H38" s="120">
        <v>4538.01</v>
      </c>
      <c r="I38" s="124">
        <v>0</v>
      </c>
      <c r="J38" s="124">
        <v>0</v>
      </c>
      <c r="K38" s="119"/>
      <c r="L38" s="122">
        <v>0</v>
      </c>
      <c r="M38" s="122">
        <v>0</v>
      </c>
      <c r="N38" s="122">
        <v>0</v>
      </c>
      <c r="O38" s="119">
        <f t="shared" si="7"/>
        <v>0</v>
      </c>
      <c r="P38" s="122">
        <v>0</v>
      </c>
      <c r="Q38" s="122">
        <v>0</v>
      </c>
      <c r="R38" s="122">
        <v>0</v>
      </c>
      <c r="S38" s="111">
        <f>P38+Q38+R38</f>
        <v>0</v>
      </c>
      <c r="T38" s="55"/>
      <c r="U38" s="11"/>
      <c r="V38" s="11"/>
      <c r="W38" s="11"/>
      <c r="X38" s="11"/>
      <c r="Y38" s="11"/>
      <c r="Z38" s="11"/>
    </row>
    <row r="39" spans="1:26" ht="16.5" thickBot="1">
      <c r="A39" s="116"/>
      <c r="B39" s="125" t="s">
        <v>49</v>
      </c>
      <c r="C39" s="126">
        <f t="shared" si="6"/>
        <v>134750.33258150204</v>
      </c>
      <c r="D39" s="127">
        <f aca="true" t="shared" si="8" ref="D39:J39">SUM(D35:D38)</f>
        <v>8133.7</v>
      </c>
      <c r="E39" s="127">
        <f t="shared" si="8"/>
        <v>11229.2</v>
      </c>
      <c r="F39" s="127">
        <f t="shared" si="8"/>
        <v>11030.91</v>
      </c>
      <c r="G39" s="127">
        <f t="shared" si="8"/>
        <v>30393.809999999998</v>
      </c>
      <c r="H39" s="127">
        <f t="shared" si="8"/>
        <v>17358.010000000002</v>
      </c>
      <c r="I39" s="127">
        <f t="shared" si="8"/>
        <v>13490</v>
      </c>
      <c r="J39" s="127">
        <f t="shared" si="8"/>
        <v>14135</v>
      </c>
      <c r="K39" s="119">
        <f aca="true" t="shared" si="9" ref="K39:K50">SUM(H39:J39)</f>
        <v>44983.01</v>
      </c>
      <c r="L39" s="127">
        <f>SUM(L35:L38)</f>
        <v>14865</v>
      </c>
      <c r="M39" s="127">
        <f>SUM(M35:M38)</f>
        <v>14829.038038698362</v>
      </c>
      <c r="N39" s="127">
        <f>SUM(N35:N38)</f>
        <v>13929.971451532412</v>
      </c>
      <c r="O39" s="119">
        <f t="shared" si="7"/>
        <v>43624.009490230776</v>
      </c>
      <c r="P39" s="127">
        <f>SUM(P35:P38)</f>
        <v>13929.971451532412</v>
      </c>
      <c r="Q39" s="127">
        <f>SUM(Q35:Q38)</f>
        <v>909.7658198694163</v>
      </c>
      <c r="R39" s="127">
        <f>SUM(R35:R38)</f>
        <v>909.7658198694163</v>
      </c>
      <c r="S39" s="128">
        <f>SUM(S35:S38)</f>
        <v>15749.503091271243</v>
      </c>
      <c r="T39" s="55"/>
      <c r="U39" s="55"/>
      <c r="V39" s="55"/>
      <c r="W39" s="55"/>
      <c r="X39" s="55"/>
      <c r="Y39" s="55"/>
      <c r="Z39" s="11"/>
    </row>
    <row r="40" spans="1:26" ht="31.5" customHeight="1">
      <c r="A40" s="116">
        <v>1</v>
      </c>
      <c r="B40" s="129" t="s">
        <v>50</v>
      </c>
      <c r="C40" s="126">
        <f t="shared" si="6"/>
        <v>509172.3423123269</v>
      </c>
      <c r="D40" s="118">
        <v>34753.23</v>
      </c>
      <c r="E40" s="118">
        <v>33554.89</v>
      </c>
      <c r="F40" s="118">
        <v>34322.22</v>
      </c>
      <c r="G40" s="119">
        <f aca="true" t="shared" si="10" ref="G40:G50">SUM(D40:F40)</f>
        <v>102630.34</v>
      </c>
      <c r="H40" s="120">
        <v>54890</v>
      </c>
      <c r="I40" s="121">
        <v>57525</v>
      </c>
      <c r="J40" s="62">
        <v>66795</v>
      </c>
      <c r="K40" s="119">
        <f t="shared" si="9"/>
        <v>179210</v>
      </c>
      <c r="L40" s="62">
        <v>60155</v>
      </c>
      <c r="M40" s="130">
        <v>58119.58917602301</v>
      </c>
      <c r="N40" s="130">
        <v>51185.76642506764</v>
      </c>
      <c r="O40" s="119">
        <f t="shared" si="7"/>
        <v>169460.35560109065</v>
      </c>
      <c r="P40" s="130">
        <v>51185.76642506764</v>
      </c>
      <c r="Q40" s="122">
        <v>3342.940143084309</v>
      </c>
      <c r="R40" s="122">
        <v>3342.940143084309</v>
      </c>
      <c r="S40" s="111">
        <f aca="true" t="shared" si="11" ref="S40:S47">P40+Q40+R40</f>
        <v>57871.64671123625</v>
      </c>
      <c r="T40" s="55"/>
      <c r="U40" s="11"/>
      <c r="V40" s="11"/>
      <c r="W40" s="11"/>
      <c r="X40" s="11"/>
      <c r="Y40" s="11"/>
      <c r="Z40" s="11"/>
    </row>
    <row r="41" spans="1:26" ht="15.75">
      <c r="A41" s="116">
        <v>2</v>
      </c>
      <c r="B41" s="131" t="s">
        <v>51</v>
      </c>
      <c r="C41" s="126">
        <f t="shared" si="6"/>
        <v>50031.947424279715</v>
      </c>
      <c r="D41" s="132">
        <v>2354.36</v>
      </c>
      <c r="E41" s="132">
        <v>3249.68</v>
      </c>
      <c r="F41" s="132">
        <v>3216.52</v>
      </c>
      <c r="G41" s="119">
        <f t="shared" si="10"/>
        <v>8820.56</v>
      </c>
      <c r="H41" s="120">
        <v>5640</v>
      </c>
      <c r="I41" s="121">
        <v>5580</v>
      </c>
      <c r="J41" s="114">
        <v>5220</v>
      </c>
      <c r="K41" s="119">
        <f t="shared" si="9"/>
        <v>16440</v>
      </c>
      <c r="L41" s="114">
        <v>5820</v>
      </c>
      <c r="M41" s="130">
        <v>6537.820136416762</v>
      </c>
      <c r="N41" s="130">
        <v>5826.270194986841</v>
      </c>
      <c r="O41" s="119">
        <f t="shared" si="7"/>
        <v>18184.090331403604</v>
      </c>
      <c r="P41" s="130">
        <v>5826.270194986841</v>
      </c>
      <c r="Q41" s="122">
        <v>380.5134489446383</v>
      </c>
      <c r="R41" s="122">
        <v>380.5134489446383</v>
      </c>
      <c r="S41" s="111">
        <f t="shared" si="11"/>
        <v>6587.297092876117</v>
      </c>
      <c r="T41" s="55"/>
      <c r="U41" s="11"/>
      <c r="V41" s="11"/>
      <c r="W41" s="11"/>
      <c r="X41" s="11"/>
      <c r="Y41" s="11"/>
      <c r="Z41" s="11"/>
    </row>
    <row r="42" spans="1:26" ht="48.75" customHeight="1">
      <c r="A42" s="116">
        <v>3</v>
      </c>
      <c r="B42" s="129" t="s">
        <v>52</v>
      </c>
      <c r="C42" s="126">
        <f t="shared" si="6"/>
        <v>220911.7016731656</v>
      </c>
      <c r="D42" s="118">
        <v>13353.19</v>
      </c>
      <c r="E42" s="118">
        <v>14181.29</v>
      </c>
      <c r="F42" s="118">
        <v>13505.81</v>
      </c>
      <c r="G42" s="119">
        <f t="shared" si="10"/>
        <v>41040.29</v>
      </c>
      <c r="H42" s="120">
        <v>23292</v>
      </c>
      <c r="I42" s="121">
        <v>24677</v>
      </c>
      <c r="J42" s="52">
        <v>24908</v>
      </c>
      <c r="K42" s="119">
        <f t="shared" si="9"/>
        <v>72877</v>
      </c>
      <c r="L42" s="52">
        <v>28186</v>
      </c>
      <c r="M42" s="130">
        <v>27271.95975387863</v>
      </c>
      <c r="N42" s="130">
        <v>24188.47755925008</v>
      </c>
      <c r="O42" s="119">
        <f t="shared" si="7"/>
        <v>79646.43731312871</v>
      </c>
      <c r="P42" s="130">
        <v>24188.47755925008</v>
      </c>
      <c r="Q42" s="122">
        <v>1579.7484003934053</v>
      </c>
      <c r="R42" s="122">
        <v>1579.7484003934053</v>
      </c>
      <c r="S42" s="111">
        <f t="shared" si="11"/>
        <v>27347.97436003689</v>
      </c>
      <c r="T42" s="55"/>
      <c r="U42" s="11"/>
      <c r="V42" s="11"/>
      <c r="W42" s="11"/>
      <c r="X42" s="11"/>
      <c r="Y42" s="11"/>
      <c r="Z42" s="11"/>
    </row>
    <row r="43" spans="1:26" ht="16.5" thickBot="1">
      <c r="A43" s="116">
        <v>4</v>
      </c>
      <c r="B43" s="129" t="s">
        <v>53</v>
      </c>
      <c r="C43" s="126">
        <f t="shared" si="6"/>
        <v>225368.634024986</v>
      </c>
      <c r="D43" s="118">
        <v>12279.34</v>
      </c>
      <c r="E43" s="118">
        <v>13029.4</v>
      </c>
      <c r="F43" s="118">
        <v>12452.77</v>
      </c>
      <c r="G43" s="119">
        <f t="shared" si="10"/>
        <v>37761.509999999995</v>
      </c>
      <c r="H43" s="120">
        <v>21470</v>
      </c>
      <c r="I43" s="121">
        <v>27770</v>
      </c>
      <c r="J43" s="65">
        <v>26175</v>
      </c>
      <c r="K43" s="119">
        <f t="shared" si="9"/>
        <v>75415</v>
      </c>
      <c r="L43" s="52">
        <v>29470</v>
      </c>
      <c r="M43" s="130">
        <v>28583.37245017008</v>
      </c>
      <c r="N43" s="130">
        <v>25409.8590179269</v>
      </c>
      <c r="O43" s="119">
        <f t="shared" si="7"/>
        <v>83463.23146809699</v>
      </c>
      <c r="P43" s="130">
        <v>25409.8590179269</v>
      </c>
      <c r="Q43" s="122">
        <v>1659.5167694810666</v>
      </c>
      <c r="R43" s="122">
        <v>1659.5167694810666</v>
      </c>
      <c r="S43" s="111">
        <f t="shared" si="11"/>
        <v>28728.892556889034</v>
      </c>
      <c r="T43" s="55"/>
      <c r="U43" s="11"/>
      <c r="V43" s="11"/>
      <c r="W43" s="11"/>
      <c r="X43" s="11"/>
      <c r="Y43" s="11"/>
      <c r="Z43" s="11"/>
    </row>
    <row r="44" spans="1:26" ht="15.75">
      <c r="A44" s="116">
        <v>5</v>
      </c>
      <c r="B44" s="129" t="s">
        <v>54</v>
      </c>
      <c r="C44" s="126">
        <f t="shared" si="6"/>
        <v>316762.70518917945</v>
      </c>
      <c r="D44" s="118">
        <v>17330.51</v>
      </c>
      <c r="E44" s="118">
        <v>18407.82</v>
      </c>
      <c r="F44" s="118">
        <v>17550.15</v>
      </c>
      <c r="G44" s="119">
        <f t="shared" si="10"/>
        <v>53288.48</v>
      </c>
      <c r="H44" s="120">
        <v>30230</v>
      </c>
      <c r="I44" s="121">
        <v>37625</v>
      </c>
      <c r="J44" s="62">
        <v>47130</v>
      </c>
      <c r="K44" s="119">
        <f t="shared" si="9"/>
        <v>114985</v>
      </c>
      <c r="L44" s="62">
        <v>39065</v>
      </c>
      <c r="M44" s="130">
        <v>37932.476410911106</v>
      </c>
      <c r="N44" s="130">
        <v>33554.435677934685</v>
      </c>
      <c r="O44" s="119">
        <f t="shared" si="7"/>
        <v>110551.91208884578</v>
      </c>
      <c r="P44" s="130">
        <v>33554.435677934685</v>
      </c>
      <c r="Q44" s="122">
        <v>2191.4387111994874</v>
      </c>
      <c r="R44" s="122">
        <v>2191.4387111994874</v>
      </c>
      <c r="S44" s="111">
        <f t="shared" si="11"/>
        <v>37937.31310033366</v>
      </c>
      <c r="T44" s="55"/>
      <c r="U44" s="11"/>
      <c r="V44" s="11"/>
      <c r="W44" s="11"/>
      <c r="X44" s="11"/>
      <c r="Y44" s="11"/>
      <c r="Z44" s="11"/>
    </row>
    <row r="45" spans="1:26" ht="15.75">
      <c r="A45" s="116">
        <v>6</v>
      </c>
      <c r="B45" s="129" t="s">
        <v>55</v>
      </c>
      <c r="C45" s="126">
        <f t="shared" si="6"/>
        <v>79809.56186818471</v>
      </c>
      <c r="D45" s="118">
        <v>6312.75</v>
      </c>
      <c r="E45" s="118">
        <v>6561.99</v>
      </c>
      <c r="F45" s="118">
        <v>6237.47</v>
      </c>
      <c r="G45" s="119">
        <f t="shared" si="10"/>
        <v>19112.21</v>
      </c>
      <c r="H45" s="120">
        <v>7109</v>
      </c>
      <c r="I45" s="121">
        <v>7036</v>
      </c>
      <c r="J45" s="62">
        <v>8066</v>
      </c>
      <c r="K45" s="119">
        <f t="shared" si="9"/>
        <v>22211</v>
      </c>
      <c r="L45" s="62">
        <v>6877</v>
      </c>
      <c r="M45" s="130">
        <v>10096.834735814891</v>
      </c>
      <c r="N45" s="130">
        <v>10096.834735814891</v>
      </c>
      <c r="O45" s="119">
        <f t="shared" si="7"/>
        <v>27070.66947162978</v>
      </c>
      <c r="P45" s="130">
        <v>10096.834735814891</v>
      </c>
      <c r="Q45" s="122">
        <v>659.4238303700276</v>
      </c>
      <c r="R45" s="122">
        <v>659.4238303700276</v>
      </c>
      <c r="S45" s="111">
        <f t="shared" si="11"/>
        <v>11415.682396554947</v>
      </c>
      <c r="T45" s="55"/>
      <c r="U45" s="11"/>
      <c r="V45" s="11"/>
      <c r="W45" s="11"/>
      <c r="X45" s="11"/>
      <c r="Y45" s="11"/>
      <c r="Z45" s="11"/>
    </row>
    <row r="46" spans="1:26" ht="15.75">
      <c r="A46" s="116">
        <v>7</v>
      </c>
      <c r="B46" s="129" t="s">
        <v>56</v>
      </c>
      <c r="C46" s="126">
        <f t="shared" si="6"/>
        <v>123543.79102661366</v>
      </c>
      <c r="D46" s="118">
        <v>10490.21</v>
      </c>
      <c r="E46" s="118">
        <v>11270.33</v>
      </c>
      <c r="F46" s="118">
        <v>11570.51</v>
      </c>
      <c r="G46" s="119">
        <f t="shared" si="10"/>
        <v>33331.05</v>
      </c>
      <c r="H46" s="120">
        <v>14370</v>
      </c>
      <c r="I46" s="121">
        <v>9693</v>
      </c>
      <c r="J46" s="52">
        <v>10774</v>
      </c>
      <c r="K46" s="119">
        <f t="shared" si="9"/>
        <v>34837</v>
      </c>
      <c r="L46" s="52">
        <v>12990</v>
      </c>
      <c r="M46" s="130">
        <v>14698.936499757</v>
      </c>
      <c r="N46" s="130">
        <v>12994.717817091068</v>
      </c>
      <c r="O46" s="119">
        <f t="shared" si="7"/>
        <v>40683.65431684807</v>
      </c>
      <c r="P46" s="130">
        <v>12994.717817091068</v>
      </c>
      <c r="Q46" s="122">
        <v>848.6844463372561</v>
      </c>
      <c r="R46" s="122">
        <v>848.6844463372561</v>
      </c>
      <c r="S46" s="111">
        <f t="shared" si="11"/>
        <v>14692.086709765581</v>
      </c>
      <c r="T46" s="55"/>
      <c r="U46" s="11"/>
      <c r="V46" s="11"/>
      <c r="W46" s="11"/>
      <c r="X46" s="11"/>
      <c r="Y46" s="11"/>
      <c r="Z46" s="11"/>
    </row>
    <row r="47" spans="1:26" ht="15.75">
      <c r="A47" s="116">
        <v>8</v>
      </c>
      <c r="B47" s="129" t="s">
        <v>57</v>
      </c>
      <c r="C47" s="126">
        <f t="shared" si="6"/>
        <v>81059.00602182726</v>
      </c>
      <c r="D47" s="118"/>
      <c r="E47" s="118">
        <v>0</v>
      </c>
      <c r="F47" s="118">
        <v>0</v>
      </c>
      <c r="G47" s="119">
        <f t="shared" si="10"/>
        <v>0</v>
      </c>
      <c r="H47" s="133">
        <v>0</v>
      </c>
      <c r="I47" s="121">
        <v>2938</v>
      </c>
      <c r="J47" s="62">
        <v>4566</v>
      </c>
      <c r="K47" s="119">
        <f t="shared" si="9"/>
        <v>7504</v>
      </c>
      <c r="L47" s="62">
        <v>4893</v>
      </c>
      <c r="M47" s="130">
        <v>21932.39932039549</v>
      </c>
      <c r="N47" s="130">
        <v>21932.39932039549</v>
      </c>
      <c r="O47" s="119">
        <f t="shared" si="7"/>
        <v>48757.79864079098</v>
      </c>
      <c r="P47" s="130">
        <v>21932.39932039549</v>
      </c>
      <c r="Q47" s="122">
        <v>1432.4040303203924</v>
      </c>
      <c r="R47" s="122">
        <v>1432.4040303203924</v>
      </c>
      <c r="S47" s="111">
        <f t="shared" si="11"/>
        <v>24797.20738103627</v>
      </c>
      <c r="T47" s="55"/>
      <c r="U47" s="11"/>
      <c r="V47" s="11"/>
      <c r="W47" s="11"/>
      <c r="X47" s="11"/>
      <c r="Y47" s="11"/>
      <c r="Z47" s="11"/>
    </row>
    <row r="48" spans="1:26" ht="15">
      <c r="A48" s="117"/>
      <c r="B48" s="125" t="s">
        <v>58</v>
      </c>
      <c r="C48" s="126">
        <f t="shared" si="6"/>
        <v>1606659.6895405632</v>
      </c>
      <c r="D48" s="134">
        <f>SUM(D40:D46)</f>
        <v>96873.59</v>
      </c>
      <c r="E48" s="134">
        <f>SUM(E40:E47)</f>
        <v>100255.40000000001</v>
      </c>
      <c r="F48" s="134">
        <f>SUM(F40:F47)</f>
        <v>98855.45</v>
      </c>
      <c r="G48" s="119">
        <f t="shared" si="10"/>
        <v>295984.44</v>
      </c>
      <c r="H48" s="134">
        <f>SUM(H40:H47)</f>
        <v>157001</v>
      </c>
      <c r="I48" s="134">
        <f>SUM(I40:I47)</f>
        <v>172844</v>
      </c>
      <c r="J48" s="134">
        <f>SUM(J40:J47)</f>
        <v>193634</v>
      </c>
      <c r="K48" s="119">
        <f t="shared" si="9"/>
        <v>523479</v>
      </c>
      <c r="L48" s="134">
        <f>SUM(L40:L47)</f>
        <v>187456</v>
      </c>
      <c r="M48" s="134">
        <f>SUM(M40:M47)</f>
        <v>205173.38848336696</v>
      </c>
      <c r="N48" s="134">
        <f>SUM(N40:N47)</f>
        <v>185188.7607484676</v>
      </c>
      <c r="O48" s="119">
        <f t="shared" si="7"/>
        <v>577818.1492318346</v>
      </c>
      <c r="P48" s="134">
        <f>SUM(P40:P47)</f>
        <v>185188.7607484676</v>
      </c>
      <c r="Q48" s="134">
        <f>SUM(Q40:Q47)</f>
        <v>12094.669780130584</v>
      </c>
      <c r="R48" s="134">
        <f>SUM(R40:R47)</f>
        <v>12094.669780130584</v>
      </c>
      <c r="S48" s="134">
        <f>SUM(S40:S47)</f>
        <v>209378.10030872872</v>
      </c>
      <c r="T48" s="11"/>
      <c r="U48" s="11"/>
      <c r="V48" s="11"/>
      <c r="W48" s="11"/>
      <c r="X48" s="11"/>
      <c r="Y48" s="11"/>
      <c r="Z48" s="11"/>
    </row>
    <row r="49" spans="1:26" ht="27" customHeight="1">
      <c r="A49" s="135"/>
      <c r="B49" s="136" t="s">
        <v>59</v>
      </c>
      <c r="C49" s="119">
        <f t="shared" si="6"/>
        <v>1741410.0221220653</v>
      </c>
      <c r="D49" s="119">
        <f>D39+D48</f>
        <v>105007.29</v>
      </c>
      <c r="E49" s="119">
        <f>E39+E48</f>
        <v>111484.6</v>
      </c>
      <c r="F49" s="119">
        <f>F39+F48</f>
        <v>109886.36</v>
      </c>
      <c r="G49" s="119">
        <f t="shared" si="10"/>
        <v>326378.25</v>
      </c>
      <c r="H49" s="119">
        <f>H39+H48</f>
        <v>174359.01</v>
      </c>
      <c r="I49" s="119">
        <f>I39+I48</f>
        <v>186334</v>
      </c>
      <c r="J49" s="119">
        <f>J39+J48</f>
        <v>207769</v>
      </c>
      <c r="K49" s="119">
        <f t="shared" si="9"/>
        <v>568462.01</v>
      </c>
      <c r="L49" s="119">
        <f>L39+L48</f>
        <v>202321</v>
      </c>
      <c r="M49" s="119">
        <f>M39+M48</f>
        <v>220002.42652206533</v>
      </c>
      <c r="N49" s="119">
        <f>N39+N48</f>
        <v>199118.73220000003</v>
      </c>
      <c r="O49" s="119">
        <f t="shared" si="7"/>
        <v>621442.1587220654</v>
      </c>
      <c r="P49" s="119">
        <f>P39+P48</f>
        <v>199118.73220000003</v>
      </c>
      <c r="Q49" s="119">
        <f>Q39+Q48</f>
        <v>13004.4356</v>
      </c>
      <c r="R49" s="119">
        <f>R39+R48</f>
        <v>13004.4356</v>
      </c>
      <c r="S49" s="119">
        <f>S39+S48</f>
        <v>225127.60339999996</v>
      </c>
      <c r="T49" s="11"/>
      <c r="U49" s="11"/>
      <c r="V49" s="11"/>
      <c r="W49" s="11"/>
      <c r="X49" s="11"/>
      <c r="Y49" s="11"/>
      <c r="Z49" s="11"/>
    </row>
    <row r="50" spans="1:19" ht="37.5" customHeight="1">
      <c r="A50" s="123"/>
      <c r="B50" s="137" t="s">
        <v>60</v>
      </c>
      <c r="C50" s="138">
        <f t="shared" si="6"/>
        <v>5341960.173248047</v>
      </c>
      <c r="D50" s="139">
        <f>D27+D49</f>
        <v>369806.22000000003</v>
      </c>
      <c r="E50" s="139">
        <f>E27+E49</f>
        <v>404614.82999999996</v>
      </c>
      <c r="F50" s="139">
        <f>F27+F49</f>
        <v>390694.32999999996</v>
      </c>
      <c r="G50" s="138">
        <f t="shared" si="10"/>
        <v>1165115.38</v>
      </c>
      <c r="H50" s="139">
        <f>H27+H49</f>
        <v>535072</v>
      </c>
      <c r="I50" s="139">
        <f>I27+I49</f>
        <v>578005.66</v>
      </c>
      <c r="J50" s="139">
        <f>J27+J49</f>
        <v>600875.75</v>
      </c>
      <c r="K50" s="138">
        <f t="shared" si="9"/>
        <v>1713953.4100000001</v>
      </c>
      <c r="L50" s="139">
        <f>L27+L49</f>
        <v>609089.09</v>
      </c>
      <c r="M50" s="139">
        <f>M27+M49</f>
        <v>618496.7904712136</v>
      </c>
      <c r="N50" s="139">
        <f>N27+N49</f>
        <v>579786.894904274</v>
      </c>
      <c r="O50" s="138">
        <f t="shared" si="7"/>
        <v>1807372.7753754877</v>
      </c>
      <c r="P50" s="139">
        <f>P27+P49</f>
        <v>579786.894904274</v>
      </c>
      <c r="Q50" s="139">
        <f>Q27+Q49</f>
        <v>37865.85648414255</v>
      </c>
      <c r="R50" s="139">
        <f>R27+R49</f>
        <v>37865.85648414255</v>
      </c>
      <c r="S50" s="139">
        <f>S27+S49</f>
        <v>655518.607872559</v>
      </c>
    </row>
    <row r="51" spans="1:19" ht="44.25">
      <c r="A51" s="116"/>
      <c r="B51" s="64" t="s">
        <v>62</v>
      </c>
      <c r="C51" s="140">
        <f t="shared" si="6"/>
        <v>25039.83</v>
      </c>
      <c r="D51" s="141">
        <v>2268.11</v>
      </c>
      <c r="E51" s="141">
        <v>2508.08</v>
      </c>
      <c r="F51" s="141">
        <v>1329.39</v>
      </c>
      <c r="G51" s="142">
        <f>D51+E51+F51</f>
        <v>6105.580000000001</v>
      </c>
      <c r="H51" s="141">
        <v>200</v>
      </c>
      <c r="I51" s="143">
        <v>280</v>
      </c>
      <c r="J51" s="143">
        <v>0</v>
      </c>
      <c r="K51" s="142">
        <f>H51+I51+J51</f>
        <v>480</v>
      </c>
      <c r="L51" s="144">
        <v>120</v>
      </c>
      <c r="M51" s="144">
        <v>5856.43</v>
      </c>
      <c r="N51" s="144">
        <v>5856.43</v>
      </c>
      <c r="O51" s="145">
        <f>L51+M51+N51</f>
        <v>11832.86</v>
      </c>
      <c r="P51" s="144">
        <v>5856.43</v>
      </c>
      <c r="Q51" s="143">
        <v>382.48</v>
      </c>
      <c r="R51" s="143">
        <v>382.48</v>
      </c>
      <c r="S51" s="140">
        <f>P51+Q51+R51</f>
        <v>6621.389999999999</v>
      </c>
    </row>
    <row r="52" spans="2:19" ht="29.25" customHeight="1">
      <c r="B52" s="146" t="s">
        <v>61</v>
      </c>
      <c r="C52" s="147">
        <f aca="true" t="shared" si="12" ref="C52:S52">C50+C51</f>
        <v>5367000.003248047</v>
      </c>
      <c r="D52" s="147">
        <f t="shared" si="12"/>
        <v>372074.33</v>
      </c>
      <c r="E52" s="147">
        <f t="shared" si="12"/>
        <v>407122.91</v>
      </c>
      <c r="F52" s="147">
        <f t="shared" si="12"/>
        <v>392023.72</v>
      </c>
      <c r="G52" s="147">
        <f t="shared" si="12"/>
        <v>1171220.96</v>
      </c>
      <c r="H52" s="147">
        <f t="shared" si="12"/>
        <v>535272</v>
      </c>
      <c r="I52" s="147">
        <f t="shared" si="12"/>
        <v>578285.66</v>
      </c>
      <c r="J52" s="147">
        <f t="shared" si="12"/>
        <v>600875.75</v>
      </c>
      <c r="K52" s="147">
        <f t="shared" si="12"/>
        <v>1714433.4100000001</v>
      </c>
      <c r="L52" s="147">
        <f t="shared" si="12"/>
        <v>609209.09</v>
      </c>
      <c r="M52" s="147">
        <f t="shared" si="12"/>
        <v>624353.2204712137</v>
      </c>
      <c r="N52" s="147">
        <f t="shared" si="12"/>
        <v>585643.3249042741</v>
      </c>
      <c r="O52" s="147">
        <f t="shared" si="12"/>
        <v>1819205.6353754879</v>
      </c>
      <c r="P52" s="147">
        <f t="shared" si="12"/>
        <v>585643.3249042741</v>
      </c>
      <c r="Q52" s="147">
        <f t="shared" si="12"/>
        <v>38248.33648414255</v>
      </c>
      <c r="R52" s="147">
        <f t="shared" si="12"/>
        <v>38248.33648414255</v>
      </c>
      <c r="S52" s="147">
        <f t="shared" si="12"/>
        <v>662139.997872559</v>
      </c>
    </row>
    <row r="54" spans="3:5" ht="15">
      <c r="C54" s="148"/>
      <c r="D54" s="148"/>
      <c r="E54" s="148"/>
    </row>
    <row r="55" spans="2:5" ht="15.75">
      <c r="B55" s="149"/>
      <c r="C55" s="150"/>
      <c r="D55" s="151"/>
      <c r="E55" s="148"/>
    </row>
    <row r="56" spans="2:5" ht="15.75">
      <c r="B56" s="152"/>
      <c r="C56" s="153"/>
      <c r="D56" s="150"/>
      <c r="E56" s="148"/>
    </row>
    <row r="57" spans="2:5" ht="15.75">
      <c r="B57" s="152"/>
      <c r="C57" s="153"/>
      <c r="D57" s="150"/>
      <c r="E57" s="148"/>
    </row>
    <row r="58" spans="2:5" ht="15.75">
      <c r="B58" s="152"/>
      <c r="C58" s="153"/>
      <c r="D58" s="150"/>
      <c r="E58" s="148"/>
    </row>
    <row r="59" spans="2:5" ht="15.75">
      <c r="B59" s="148"/>
      <c r="C59" s="148"/>
      <c r="D59" s="150"/>
      <c r="E59" s="148"/>
    </row>
    <row r="60" spans="3:5" ht="15.75">
      <c r="C60" s="148"/>
      <c r="D60" s="150"/>
      <c r="E60" s="148"/>
    </row>
    <row r="61" spans="3:5" ht="15">
      <c r="C61" s="148"/>
      <c r="D61" s="154"/>
      <c r="E61" s="148"/>
    </row>
  </sheetData>
  <mergeCells count="7">
    <mergeCell ref="B5:G5"/>
    <mergeCell ref="B31:B33"/>
    <mergeCell ref="C31:C33"/>
    <mergeCell ref="L31:L33"/>
    <mergeCell ref="L9:L11"/>
    <mergeCell ref="C9:C11"/>
    <mergeCell ref="B9:B11"/>
  </mergeCells>
  <printOptions horizontalCentered="1"/>
  <pageMargins left="0.1968503937007874" right="0.15748031496062992" top="0.2362204724409449" bottom="0.31496062992125984" header="0.15748031496062992" footer="0.31496062992125984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dcterms:created xsi:type="dcterms:W3CDTF">2015-09-04T07:08:55Z</dcterms:created>
  <dcterms:modified xsi:type="dcterms:W3CDTF">2015-09-04T07:19:22Z</dcterms:modified>
  <cp:category/>
  <cp:version/>
  <cp:contentType/>
  <cp:contentStatus/>
</cp:coreProperties>
</file>