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3620" activeTab="1"/>
  </bookViews>
  <sheets>
    <sheet name="an 2018 " sheetId="1" r:id="rId1"/>
    <sheet name="an 2018 suplimentat" sheetId="2" r:id="rId2"/>
    <sheet name="CHITARIU" sheetId="3" r:id="rId3"/>
  </sheets>
  <definedNames>
    <definedName name="_xlnm.Print_Area" localSheetId="0">'an 2018 '!$A$1:$X$34</definedName>
    <definedName name="_xlnm.Print_Area" localSheetId="1">'an 2018 suplimentat'!$A$1:$T$34</definedName>
    <definedName name="_xlnm.Print_Area" localSheetId="2">'CHITARIU'!$A$1:$L$34</definedName>
  </definedNames>
  <calcPr fullCalcOnLoad="1"/>
</workbook>
</file>

<file path=xl/sharedStrings.xml><?xml version="1.0" encoding="utf-8"?>
<sst xmlns="http://schemas.openxmlformats.org/spreadsheetml/2006/main" count="98" uniqueCount="47">
  <si>
    <t>Nr. crt.</t>
  </si>
  <si>
    <t>DENUMIRE FURNIZOR</t>
  </si>
  <si>
    <t>TRIM. III 2018</t>
  </si>
  <si>
    <t>TRIM. IV 2018</t>
  </si>
  <si>
    <t>TOTAL AN 2018</t>
  </si>
  <si>
    <t>SC BIOANALIZA SRL VASLUI</t>
  </si>
  <si>
    <t>SC MEDICAL TERAPY SRL VASLUI</t>
  </si>
  <si>
    <t>SC RECUMED SRL VASLUI</t>
  </si>
  <si>
    <t>SC FIZIOMED SRL BARLAD</t>
  </si>
  <si>
    <t>SC FIZIO-CENTER SRL BARLAD</t>
  </si>
  <si>
    <t>SC MEDINOVA SRL BARLAD</t>
  </si>
  <si>
    <t>SC TONIC MEDICAL CENTER SRL BARLAD</t>
  </si>
  <si>
    <t>SOC.CIV.MEDICALA dr.STOIAN V.&amp; UNGUREANU V. BARLAD</t>
  </si>
  <si>
    <t>TOTAL</t>
  </si>
  <si>
    <t>Intocmit,</t>
  </si>
  <si>
    <t>CASA DE ASIGURARI DE SANATATE VASLUI</t>
  </si>
  <si>
    <t>Avizat,</t>
  </si>
  <si>
    <t xml:space="preserve">           Presedinte-Director General</t>
  </si>
  <si>
    <t xml:space="preserve">              Ec. Chitariu Mihaela-Gabriela</t>
  </si>
  <si>
    <t xml:space="preserve"> </t>
  </si>
  <si>
    <t>iul.2018 fact</t>
  </si>
  <si>
    <t>ian. 2018 fact</t>
  </si>
  <si>
    <t>feb. 2018 fact</t>
  </si>
  <si>
    <t>mar. 2018 fact</t>
  </si>
  <si>
    <t xml:space="preserve">TRIM I 2018 fact. </t>
  </si>
  <si>
    <t>apr.2018 fact</t>
  </si>
  <si>
    <t>mai. 2018 fact</t>
  </si>
  <si>
    <t>iun. 2018 fact</t>
  </si>
  <si>
    <t xml:space="preserve">TRIM II 2018 fact </t>
  </si>
  <si>
    <t>aug. 2018 fact</t>
  </si>
  <si>
    <t>sep. 2018 fact</t>
  </si>
  <si>
    <t>oct. 2018 cu econ.</t>
  </si>
  <si>
    <t>Director Ex. DRC,</t>
  </si>
  <si>
    <t>Ec. Cosma Marian</t>
  </si>
  <si>
    <t>Ec. Manolache Cecilia</t>
  </si>
  <si>
    <t xml:space="preserve">Anexa nr. 4 la Referatul nr.22.855/01.11.2018 </t>
  </si>
  <si>
    <t xml:space="preserve">VALORI DE CONTRACT IN ASISTENTA MEDICALA DE SPECIALITATE DE MEDICINA FIZICA SI DE REABILITARE AN 2018 </t>
  </si>
  <si>
    <t>CONFORM ADRESEI CNAS RV 7.483 /31.10.2018 INREGISTRATA LA CAS VASLUI SUB NR. 1.116/31.10.2018</t>
  </si>
  <si>
    <t>nov 2018 final</t>
  </si>
  <si>
    <t>supliment dec 2018</t>
  </si>
  <si>
    <t>dec 2018 final</t>
  </si>
  <si>
    <t>supliment nov 2018</t>
  </si>
  <si>
    <t xml:space="preserve">TRIM III 2018 fact </t>
  </si>
  <si>
    <t>NR. CONTRACTE - 6</t>
  </si>
  <si>
    <t>oct. 2018 fact</t>
  </si>
  <si>
    <t>Director executiv. DRC,</t>
  </si>
  <si>
    <t>31,10,2018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</si>
</sst>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6"/>
      <color indexed="10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sz val="18"/>
      <color indexed="10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20"/>
      <name val="Arial"/>
      <family val="2"/>
    </font>
    <font>
      <b/>
      <i/>
      <sz val="20"/>
      <name val="Arial"/>
      <family val="2"/>
    </font>
    <font>
      <b/>
      <sz val="12"/>
      <name val="Times New Roman"/>
      <family val="1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4" fillId="0" borderId="2" xfId="0" applyFont="1" applyBorder="1" applyAlignment="1">
      <alignment/>
    </xf>
    <xf numFmtId="4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4" fontId="14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14" fillId="0" borderId="5" xfId="0" applyFont="1" applyBorder="1" applyAlignment="1">
      <alignment/>
    </xf>
    <xf numFmtId="4" fontId="9" fillId="0" borderId="4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0" borderId="4" xfId="0" applyNumberFormat="1" applyFont="1" applyBorder="1" applyAlignment="1">
      <alignment/>
    </xf>
    <xf numFmtId="4" fontId="14" fillId="0" borderId="0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right"/>
    </xf>
    <xf numFmtId="0" fontId="14" fillId="0" borderId="2" xfId="0" applyFont="1" applyBorder="1" applyAlignment="1">
      <alignment wrapText="1"/>
    </xf>
    <xf numFmtId="0" fontId="4" fillId="0" borderId="6" xfId="0" applyFont="1" applyBorder="1" applyAlignment="1">
      <alignment/>
    </xf>
    <xf numFmtId="0" fontId="14" fillId="0" borderId="7" xfId="0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5" fillId="0" borderId="0" xfId="21" applyFont="1">
      <alignment/>
      <protection/>
    </xf>
    <xf numFmtId="0" fontId="16" fillId="0" borderId="0" xfId="0" applyFont="1" applyFill="1" applyAlignment="1">
      <alignment/>
    </xf>
    <xf numFmtId="4" fontId="17" fillId="0" borderId="0" xfId="0" applyNumberFormat="1" applyFont="1" applyBorder="1" applyAlignment="1" applyProtection="1">
      <alignment horizontal="center" vertical="center"/>
      <protection/>
    </xf>
    <xf numFmtId="4" fontId="14" fillId="0" borderId="1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17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1" xfId="0" applyFont="1" applyBorder="1" applyAlignment="1">
      <alignment wrapText="1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17" fontId="14" fillId="0" borderId="11" xfId="0" applyNumberFormat="1" applyFont="1" applyBorder="1" applyAlignment="1">
      <alignment horizontal="center" vertical="center" wrapText="1"/>
    </xf>
    <xf numFmtId="17" fontId="14" fillId="0" borderId="6" xfId="0" applyNumberFormat="1" applyFont="1" applyBorder="1" applyAlignment="1">
      <alignment horizontal="center" vertical="center" wrapText="1"/>
    </xf>
    <xf numFmtId="17" fontId="14" fillId="0" borderId="10" xfId="0" applyNumberFormat="1" applyFont="1" applyBorder="1" applyAlignment="1">
      <alignment horizontal="center" vertical="center" wrapText="1"/>
    </xf>
    <xf numFmtId="17" fontId="14" fillId="0" borderId="8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17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/>
    </xf>
    <xf numFmtId="4" fontId="9" fillId="0" borderId="4" xfId="0" applyNumberFormat="1" applyFont="1" applyBorder="1" applyAlignment="1">
      <alignment/>
    </xf>
    <xf numFmtId="4" fontId="14" fillId="0" borderId="6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workbookViewId="0" topLeftCell="A1">
      <pane xSplit="2" topLeftCell="H1" activePane="topRight" state="frozen"/>
      <selection pane="topLeft" activeCell="A5" sqref="A5"/>
      <selection pane="topRight" activeCell="O13" sqref="O13:O20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3" width="17.7109375" style="3" customWidth="1"/>
    <col min="4" max="4" width="16.7109375" style="3" customWidth="1"/>
    <col min="5" max="5" width="16.8515625" style="3" customWidth="1"/>
    <col min="6" max="9" width="17.28125" style="4" customWidth="1"/>
    <col min="10" max="10" width="19.00390625" style="4" customWidth="1"/>
    <col min="11" max="14" width="17.28125" style="4" customWidth="1"/>
    <col min="15" max="15" width="17.7109375" style="4" customWidth="1"/>
    <col min="16" max="22" width="17.28125" style="4" customWidth="1"/>
    <col min="23" max="23" width="23.00390625" style="5" customWidth="1"/>
  </cols>
  <sheetData>
    <row r="1" spans="1:18" ht="26.25">
      <c r="A1" s="43" t="s">
        <v>15</v>
      </c>
      <c r="P1" s="44" t="s">
        <v>35</v>
      </c>
      <c r="Q1" s="44"/>
      <c r="R1" s="44"/>
    </row>
    <row r="2" ht="26.25">
      <c r="A2" s="43"/>
    </row>
    <row r="3" spans="1:24" ht="26.25">
      <c r="A3" s="43"/>
      <c r="V3" s="75" t="s">
        <v>16</v>
      </c>
      <c r="W3" s="75"/>
      <c r="X3" s="45"/>
    </row>
    <row r="4" spans="1:24" ht="26.25">
      <c r="A4" s="43"/>
      <c r="V4" s="75" t="s">
        <v>17</v>
      </c>
      <c r="W4" s="75"/>
      <c r="X4" s="75"/>
    </row>
    <row r="5" spans="1:24" ht="26.25">
      <c r="A5" s="43"/>
      <c r="V5" s="75" t="s">
        <v>18</v>
      </c>
      <c r="W5" s="75"/>
      <c r="X5" s="75"/>
    </row>
    <row r="6" spans="16:18" ht="23.25">
      <c r="P6" s="5"/>
      <c r="Q6" s="5"/>
      <c r="R6" s="5"/>
    </row>
    <row r="7" spans="3:22" ht="23.25">
      <c r="C7" s="76" t="s">
        <v>36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6"/>
      <c r="P7" s="6"/>
      <c r="Q7" s="6"/>
      <c r="R7" s="6"/>
      <c r="S7" s="6"/>
      <c r="T7" s="6"/>
      <c r="U7" s="6"/>
      <c r="V7" s="6"/>
    </row>
    <row r="8" spans="2:22" ht="23.25">
      <c r="B8" s="2" t="s">
        <v>19</v>
      </c>
      <c r="C8" s="69" t="s">
        <v>37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"/>
      <c r="P8" s="6"/>
      <c r="Q8" s="6"/>
      <c r="R8" s="6"/>
      <c r="S8" s="6"/>
      <c r="T8" s="6"/>
      <c r="U8" s="6"/>
      <c r="V8" s="6"/>
    </row>
    <row r="9" spans="3:22" ht="23.25"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"/>
      <c r="P9" s="7"/>
      <c r="Q9" s="7"/>
      <c r="R9" s="7"/>
      <c r="S9" s="7"/>
      <c r="T9" s="7"/>
      <c r="U9" s="7"/>
      <c r="V9" s="7"/>
    </row>
    <row r="10" spans="6:22" ht="24" thickBot="1"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3" ht="23.25" customHeight="1">
      <c r="A11" s="70" t="s">
        <v>0</v>
      </c>
      <c r="B11" s="72" t="s">
        <v>1</v>
      </c>
      <c r="C11" s="60" t="s">
        <v>21</v>
      </c>
      <c r="D11" s="60" t="s">
        <v>22</v>
      </c>
      <c r="E11" s="60" t="s">
        <v>23</v>
      </c>
      <c r="F11" s="73" t="s">
        <v>24</v>
      </c>
      <c r="G11" s="72" t="s">
        <v>25</v>
      </c>
      <c r="H11" s="60" t="s">
        <v>26</v>
      </c>
      <c r="I11" s="62" t="s">
        <v>27</v>
      </c>
      <c r="J11" s="66" t="s">
        <v>28</v>
      </c>
      <c r="K11" s="62" t="s">
        <v>20</v>
      </c>
      <c r="L11" s="60" t="s">
        <v>29</v>
      </c>
      <c r="M11" s="60" t="s">
        <v>30</v>
      </c>
      <c r="N11" s="66" t="s">
        <v>2</v>
      </c>
      <c r="O11" s="62" t="s">
        <v>31</v>
      </c>
      <c r="P11" s="60">
        <v>43405</v>
      </c>
      <c r="Q11" s="49"/>
      <c r="R11" s="49"/>
      <c r="S11" s="62">
        <v>43435</v>
      </c>
      <c r="T11" s="49"/>
      <c r="U11" s="49"/>
      <c r="V11" s="66" t="s">
        <v>3</v>
      </c>
      <c r="W11" s="64" t="s">
        <v>4</v>
      </c>
    </row>
    <row r="12" spans="1:23" s="9" customFormat="1" ht="42.75" customHeight="1" thickBot="1">
      <c r="A12" s="71"/>
      <c r="B12" s="68"/>
      <c r="C12" s="67"/>
      <c r="D12" s="67"/>
      <c r="E12" s="67"/>
      <c r="F12" s="74"/>
      <c r="G12" s="68"/>
      <c r="H12" s="61"/>
      <c r="I12" s="63"/>
      <c r="J12" s="67"/>
      <c r="K12" s="63"/>
      <c r="L12" s="61"/>
      <c r="M12" s="61"/>
      <c r="N12" s="67"/>
      <c r="O12" s="68"/>
      <c r="P12" s="67"/>
      <c r="Q12" s="48" t="s">
        <v>41</v>
      </c>
      <c r="R12" s="48" t="s">
        <v>38</v>
      </c>
      <c r="S12" s="68"/>
      <c r="T12" s="48" t="s">
        <v>39</v>
      </c>
      <c r="U12" s="48" t="s">
        <v>40</v>
      </c>
      <c r="V12" s="67"/>
      <c r="W12" s="65"/>
    </row>
    <row r="13" spans="1:23" ht="24" thickBot="1">
      <c r="A13" s="10">
        <v>1</v>
      </c>
      <c r="B13" s="11" t="s">
        <v>5</v>
      </c>
      <c r="C13" s="12">
        <v>17608</v>
      </c>
      <c r="D13" s="13">
        <v>17612</v>
      </c>
      <c r="E13" s="14">
        <v>17638</v>
      </c>
      <c r="F13" s="46">
        <f aca="true" t="shared" si="0" ref="F13:F20">C13+D13+E13</f>
        <v>52858</v>
      </c>
      <c r="G13" s="15">
        <v>19336</v>
      </c>
      <c r="H13" s="46">
        <v>18612</v>
      </c>
      <c r="I13" s="15">
        <v>18562</v>
      </c>
      <c r="J13" s="46">
        <f aca="true" t="shared" si="1" ref="J13:J20">G13+H13+I13</f>
        <v>56510</v>
      </c>
      <c r="K13" s="15">
        <v>20576</v>
      </c>
      <c r="L13" s="46">
        <v>20560</v>
      </c>
      <c r="M13" s="15">
        <v>20564</v>
      </c>
      <c r="N13" s="46">
        <f aca="true" t="shared" si="2" ref="N13:N20">K13+L13+M13</f>
        <v>61700</v>
      </c>
      <c r="O13" s="15">
        <v>16075.63</v>
      </c>
      <c r="P13" s="46">
        <v>16059.99841094332</v>
      </c>
      <c r="Q13" s="15">
        <v>3593.98</v>
      </c>
      <c r="R13" s="15">
        <f>P13+Q13</f>
        <v>19653.97841094332</v>
      </c>
      <c r="S13" s="15">
        <v>4558.337365091007</v>
      </c>
      <c r="T13" s="15">
        <v>7872.506885585364</v>
      </c>
      <c r="U13" s="15">
        <f>S13+T13</f>
        <v>12430.844250676371</v>
      </c>
      <c r="V13" s="46">
        <f aca="true" t="shared" si="3" ref="V13:V20">O13+P13+S13</f>
        <v>36693.965776034325</v>
      </c>
      <c r="W13" s="16">
        <f aca="true" t="shared" si="4" ref="W13:W20">F13+J13+N13+V13</f>
        <v>207761.96577603434</v>
      </c>
    </row>
    <row r="14" spans="1:23" ht="24" thickBot="1">
      <c r="A14" s="17">
        <v>2</v>
      </c>
      <c r="B14" s="18" t="s">
        <v>6</v>
      </c>
      <c r="C14" s="19">
        <v>15534</v>
      </c>
      <c r="D14" s="20">
        <v>15540</v>
      </c>
      <c r="E14" s="21">
        <v>15588</v>
      </c>
      <c r="F14" s="47">
        <f t="shared" si="0"/>
        <v>46662</v>
      </c>
      <c r="G14" s="22">
        <v>17262</v>
      </c>
      <c r="H14" s="47">
        <v>17778</v>
      </c>
      <c r="I14" s="15">
        <v>17574</v>
      </c>
      <c r="J14" s="46">
        <f t="shared" si="1"/>
        <v>52614</v>
      </c>
      <c r="K14" s="22">
        <v>19476</v>
      </c>
      <c r="L14" s="47">
        <v>19452</v>
      </c>
      <c r="M14" s="15">
        <v>19494</v>
      </c>
      <c r="N14" s="46">
        <f t="shared" si="2"/>
        <v>58422</v>
      </c>
      <c r="O14" s="22">
        <v>21719.96</v>
      </c>
      <c r="P14" s="47">
        <v>21715.778087711733</v>
      </c>
      <c r="Q14" s="22">
        <v>4912.57</v>
      </c>
      <c r="R14" s="15">
        <f aca="true" t="shared" si="5" ref="R14:R20">P14+Q14</f>
        <v>26628.348087711733</v>
      </c>
      <c r="S14" s="15">
        <v>6163.627177060637</v>
      </c>
      <c r="T14" s="15">
        <v>10608.574882021996</v>
      </c>
      <c r="U14" s="15">
        <f aca="true" t="shared" si="6" ref="U14:U20">S14+T14</f>
        <v>16772.202059082632</v>
      </c>
      <c r="V14" s="46">
        <f t="shared" si="3"/>
        <v>49599.36526477237</v>
      </c>
      <c r="W14" s="23">
        <f t="shared" si="4"/>
        <v>207297.36526477238</v>
      </c>
    </row>
    <row r="15" spans="1:23" ht="24" thickBot="1">
      <c r="A15" s="10">
        <v>3</v>
      </c>
      <c r="B15" s="11" t="s">
        <v>7</v>
      </c>
      <c r="C15" s="12">
        <v>29342</v>
      </c>
      <c r="D15" s="13">
        <v>29346.5</v>
      </c>
      <c r="E15" s="14">
        <v>29345</v>
      </c>
      <c r="F15" s="46">
        <f t="shared" si="0"/>
        <v>88033.5</v>
      </c>
      <c r="G15" s="15">
        <v>32271.5</v>
      </c>
      <c r="H15" s="46">
        <v>30479</v>
      </c>
      <c r="I15" s="15">
        <v>30442.5</v>
      </c>
      <c r="J15" s="46">
        <f t="shared" si="1"/>
        <v>93193</v>
      </c>
      <c r="K15" s="15">
        <v>33643.5</v>
      </c>
      <c r="L15" s="46">
        <v>31711</v>
      </c>
      <c r="M15" s="15">
        <v>35639.5</v>
      </c>
      <c r="N15" s="46">
        <f t="shared" si="2"/>
        <v>100994</v>
      </c>
      <c r="O15" s="15">
        <v>46245.88</v>
      </c>
      <c r="P15" s="46">
        <v>26214.3884972851</v>
      </c>
      <c r="Q15" s="15">
        <v>8335.26</v>
      </c>
      <c r="R15" s="15">
        <f t="shared" si="5"/>
        <v>34549.6484972851</v>
      </c>
      <c r="S15" s="15">
        <v>10278.793061935325</v>
      </c>
      <c r="T15" s="15">
        <v>17710.66099285394</v>
      </c>
      <c r="U15" s="15">
        <f t="shared" si="6"/>
        <v>27989.454054789265</v>
      </c>
      <c r="V15" s="46">
        <f t="shared" si="3"/>
        <v>82739.06155922043</v>
      </c>
      <c r="W15" s="16">
        <f t="shared" si="4"/>
        <v>364959.5615592204</v>
      </c>
    </row>
    <row r="16" spans="1:23" ht="24" thickBot="1">
      <c r="A16" s="17">
        <v>4</v>
      </c>
      <c r="B16" s="18" t="s">
        <v>8</v>
      </c>
      <c r="C16" s="19">
        <v>17584</v>
      </c>
      <c r="D16" s="20">
        <v>17611</v>
      </c>
      <c r="E16" s="21">
        <v>17583.5</v>
      </c>
      <c r="F16" s="47">
        <f t="shared" si="0"/>
        <v>52778.5</v>
      </c>
      <c r="G16" s="22">
        <v>19665</v>
      </c>
      <c r="H16" s="47">
        <v>13146</v>
      </c>
      <c r="I16" s="15">
        <v>13141.5</v>
      </c>
      <c r="J16" s="46">
        <f t="shared" si="1"/>
        <v>45952.5</v>
      </c>
      <c r="K16" s="22">
        <v>14543</v>
      </c>
      <c r="L16" s="47">
        <v>14509</v>
      </c>
      <c r="M16" s="15">
        <v>14565</v>
      </c>
      <c r="N16" s="46">
        <f t="shared" si="2"/>
        <v>43617</v>
      </c>
      <c r="O16" s="22">
        <v>13222.17</v>
      </c>
      <c r="P16" s="47">
        <v>13217.081143946876</v>
      </c>
      <c r="Q16" s="22">
        <v>4504.72</v>
      </c>
      <c r="R16" s="15">
        <f t="shared" si="5"/>
        <v>17721.801143946876</v>
      </c>
      <c r="S16" s="15">
        <v>3751.4271978283477</v>
      </c>
      <c r="T16" s="15">
        <v>7272.297390060143</v>
      </c>
      <c r="U16" s="15">
        <f t="shared" si="6"/>
        <v>11023.72458788849</v>
      </c>
      <c r="V16" s="46">
        <f t="shared" si="3"/>
        <v>30190.678341775223</v>
      </c>
      <c r="W16" s="23">
        <f t="shared" si="4"/>
        <v>172538.67834177523</v>
      </c>
    </row>
    <row r="17" spans="1:23" ht="24" thickBot="1">
      <c r="A17" s="10">
        <v>5</v>
      </c>
      <c r="B17" s="11" t="s">
        <v>9</v>
      </c>
      <c r="C17" s="12">
        <v>23340</v>
      </c>
      <c r="D17" s="13">
        <v>23530</v>
      </c>
      <c r="E17" s="14">
        <v>23780</v>
      </c>
      <c r="F17" s="46">
        <f t="shared" si="0"/>
        <v>70650</v>
      </c>
      <c r="G17" s="15">
        <v>25908</v>
      </c>
      <c r="H17" s="46">
        <v>18144</v>
      </c>
      <c r="I17" s="15">
        <v>18114</v>
      </c>
      <c r="J17" s="46">
        <f t="shared" si="1"/>
        <v>62166</v>
      </c>
      <c r="K17" s="15">
        <v>20010</v>
      </c>
      <c r="L17" s="46">
        <v>20034</v>
      </c>
      <c r="M17" s="15">
        <v>20034</v>
      </c>
      <c r="N17" s="46">
        <f t="shared" si="2"/>
        <v>60078</v>
      </c>
      <c r="O17" s="15">
        <v>21737.65</v>
      </c>
      <c r="P17" s="46">
        <v>21728.546911634046</v>
      </c>
      <c r="Q17" s="15">
        <v>4913.64</v>
      </c>
      <c r="R17" s="15">
        <f t="shared" si="5"/>
        <v>26642.186911634046</v>
      </c>
      <c r="S17" s="15">
        <v>6167.251374629281</v>
      </c>
      <c r="T17" s="15">
        <v>10610.810477662968</v>
      </c>
      <c r="U17" s="15">
        <f t="shared" si="6"/>
        <v>16778.06185229225</v>
      </c>
      <c r="V17" s="46">
        <f t="shared" si="3"/>
        <v>49633.44828626333</v>
      </c>
      <c r="W17" s="16">
        <f t="shared" si="4"/>
        <v>242527.44828626333</v>
      </c>
    </row>
    <row r="18" spans="1:23" ht="24" thickBot="1">
      <c r="A18" s="17">
        <v>6</v>
      </c>
      <c r="B18" s="18" t="s">
        <v>10</v>
      </c>
      <c r="C18" s="19">
        <v>12208</v>
      </c>
      <c r="D18" s="20">
        <v>12232</v>
      </c>
      <c r="E18" s="21">
        <v>12218</v>
      </c>
      <c r="F18" s="47">
        <f t="shared" si="0"/>
        <v>36658</v>
      </c>
      <c r="G18" s="22">
        <v>13600</v>
      </c>
      <c r="H18" s="47">
        <v>10742</v>
      </c>
      <c r="I18" s="15">
        <v>10696</v>
      </c>
      <c r="J18" s="46">
        <f t="shared" si="1"/>
        <v>35038</v>
      </c>
      <c r="K18" s="22"/>
      <c r="L18" s="47">
        <v>0</v>
      </c>
      <c r="M18" s="15">
        <v>0</v>
      </c>
      <c r="N18" s="46">
        <f t="shared" si="2"/>
        <v>0</v>
      </c>
      <c r="O18" s="22">
        <v>0</v>
      </c>
      <c r="P18" s="47">
        <v>0</v>
      </c>
      <c r="Q18" s="22">
        <v>0</v>
      </c>
      <c r="R18" s="15">
        <f t="shared" si="5"/>
        <v>0</v>
      </c>
      <c r="S18" s="15">
        <v>0</v>
      </c>
      <c r="T18" s="15">
        <v>0</v>
      </c>
      <c r="U18" s="15">
        <f t="shared" si="6"/>
        <v>0</v>
      </c>
      <c r="V18" s="46">
        <f t="shared" si="3"/>
        <v>0</v>
      </c>
      <c r="W18" s="23">
        <f t="shared" si="4"/>
        <v>71696</v>
      </c>
    </row>
    <row r="19" spans="1:23" ht="42" thickBot="1">
      <c r="A19" s="10">
        <v>7</v>
      </c>
      <c r="B19" s="24" t="s">
        <v>11</v>
      </c>
      <c r="C19" s="12">
        <v>0</v>
      </c>
      <c r="D19" s="13">
        <v>0</v>
      </c>
      <c r="E19" s="14">
        <v>0</v>
      </c>
      <c r="F19" s="46">
        <f t="shared" si="0"/>
        <v>0</v>
      </c>
      <c r="G19" s="15">
        <v>0</v>
      </c>
      <c r="H19" s="46">
        <v>14885.5</v>
      </c>
      <c r="I19" s="15">
        <v>15748</v>
      </c>
      <c r="J19" s="46">
        <f t="shared" si="1"/>
        <v>30633.5</v>
      </c>
      <c r="K19" s="15">
        <v>18291.5</v>
      </c>
      <c r="L19" s="46">
        <v>17425.5</v>
      </c>
      <c r="M19" s="15">
        <v>17402</v>
      </c>
      <c r="N19" s="46">
        <f t="shared" si="2"/>
        <v>53119</v>
      </c>
      <c r="O19" s="15">
        <v>16756.71</v>
      </c>
      <c r="P19" s="15">
        <v>16730.20694847893</v>
      </c>
      <c r="Q19" s="15">
        <v>3739.83</v>
      </c>
      <c r="R19" s="15">
        <f t="shared" si="5"/>
        <v>20470.036948478933</v>
      </c>
      <c r="S19" s="15">
        <v>4748.563823455403</v>
      </c>
      <c r="T19" s="15">
        <v>8175.14937181559</v>
      </c>
      <c r="U19" s="15">
        <f t="shared" si="6"/>
        <v>12923.713195270993</v>
      </c>
      <c r="V19" s="46">
        <f t="shared" si="3"/>
        <v>38235.48077193434</v>
      </c>
      <c r="W19" s="16">
        <f t="shared" si="4"/>
        <v>121987.98077193434</v>
      </c>
    </row>
    <row r="20" spans="1:23" ht="53.25" customHeight="1" thickBot="1">
      <c r="A20" s="10">
        <v>8</v>
      </c>
      <c r="B20" s="24" t="s">
        <v>12</v>
      </c>
      <c r="C20" s="12">
        <v>12393</v>
      </c>
      <c r="D20" s="13">
        <v>12432.5</v>
      </c>
      <c r="E20" s="14">
        <v>12405.5</v>
      </c>
      <c r="F20" s="46">
        <f t="shared" si="0"/>
        <v>37231</v>
      </c>
      <c r="G20" s="15">
        <v>0</v>
      </c>
      <c r="H20" s="46"/>
      <c r="I20" s="15"/>
      <c r="J20" s="46">
        <f t="shared" si="1"/>
        <v>0</v>
      </c>
      <c r="K20" s="15">
        <v>0</v>
      </c>
      <c r="L20" s="46">
        <v>0</v>
      </c>
      <c r="M20" s="15">
        <v>0</v>
      </c>
      <c r="N20" s="46">
        <f t="shared" si="2"/>
        <v>0</v>
      </c>
      <c r="O20" s="15">
        <v>0</v>
      </c>
      <c r="P20" s="46">
        <v>0</v>
      </c>
      <c r="Q20" s="15">
        <v>0</v>
      </c>
      <c r="R20" s="15">
        <f t="shared" si="5"/>
        <v>0</v>
      </c>
      <c r="S20" s="15">
        <v>0</v>
      </c>
      <c r="T20" s="15">
        <v>0</v>
      </c>
      <c r="U20" s="15">
        <f t="shared" si="6"/>
        <v>0</v>
      </c>
      <c r="V20" s="46">
        <f t="shared" si="3"/>
        <v>0</v>
      </c>
      <c r="W20" s="16">
        <f t="shared" si="4"/>
        <v>37231</v>
      </c>
    </row>
    <row r="21" spans="1:23" ht="21" thickBot="1">
      <c r="A21" s="25"/>
      <c r="B21" s="26" t="s">
        <v>13</v>
      </c>
      <c r="C21" s="27">
        <f aca="true" t="shared" si="7" ref="C21:W21">SUM(C13:C20)</f>
        <v>128009</v>
      </c>
      <c r="D21" s="28">
        <f t="shared" si="7"/>
        <v>128304</v>
      </c>
      <c r="E21" s="29">
        <f t="shared" si="7"/>
        <v>128558</v>
      </c>
      <c r="F21" s="27">
        <f t="shared" si="7"/>
        <v>384871</v>
      </c>
      <c r="G21" s="30">
        <f t="shared" si="7"/>
        <v>128042.5</v>
      </c>
      <c r="H21" s="30">
        <f t="shared" si="7"/>
        <v>123786.5</v>
      </c>
      <c r="I21" s="28">
        <f t="shared" si="7"/>
        <v>124278</v>
      </c>
      <c r="J21" s="27">
        <f t="shared" si="7"/>
        <v>376107</v>
      </c>
      <c r="K21" s="28">
        <f t="shared" si="7"/>
        <v>126540</v>
      </c>
      <c r="L21" s="27">
        <f t="shared" si="7"/>
        <v>123691.5</v>
      </c>
      <c r="M21" s="28">
        <f t="shared" si="7"/>
        <v>127698.5</v>
      </c>
      <c r="N21" s="27">
        <f t="shared" si="7"/>
        <v>377930</v>
      </c>
      <c r="O21" s="28">
        <f t="shared" si="7"/>
        <v>135758</v>
      </c>
      <c r="P21" s="27">
        <f t="shared" si="7"/>
        <v>115666.00000000003</v>
      </c>
      <c r="Q21" s="27">
        <f>SUM(Q13:Q20)</f>
        <v>30000</v>
      </c>
      <c r="R21" s="27">
        <f>SUM(R13:R20)</f>
        <v>145666</v>
      </c>
      <c r="S21" s="28">
        <f t="shared" si="7"/>
        <v>35668</v>
      </c>
      <c r="T21" s="28">
        <f t="shared" si="7"/>
        <v>62250.00000000001</v>
      </c>
      <c r="U21" s="28">
        <f t="shared" si="7"/>
        <v>97917.99999999999</v>
      </c>
      <c r="V21" s="27">
        <f t="shared" si="7"/>
        <v>287092</v>
      </c>
      <c r="W21" s="27">
        <f t="shared" si="7"/>
        <v>1426000</v>
      </c>
    </row>
    <row r="22" spans="6:23" ht="23.25"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2"/>
    </row>
    <row r="23" ht="23.25">
      <c r="B23" s="33"/>
    </row>
    <row r="24" spans="3:22" ht="23.25">
      <c r="C24" s="2" t="s">
        <v>32</v>
      </c>
      <c r="D24" s="36"/>
      <c r="F24" s="37"/>
      <c r="G24" s="37"/>
      <c r="H24" s="37"/>
      <c r="I24" s="37"/>
      <c r="J24" s="34"/>
      <c r="K24" s="37"/>
      <c r="L24" s="37"/>
      <c r="M24" s="37"/>
      <c r="N24" s="37"/>
      <c r="O24" s="37"/>
      <c r="P24" s="34" t="s">
        <v>14</v>
      </c>
      <c r="Q24" s="34"/>
      <c r="R24" s="34"/>
      <c r="S24" s="2"/>
      <c r="T24" s="2"/>
      <c r="U24" s="2"/>
      <c r="V24" s="37"/>
    </row>
    <row r="25" spans="3:22" ht="23.25">
      <c r="C25" s="2" t="s">
        <v>33</v>
      </c>
      <c r="D25" s="36"/>
      <c r="F25" s="39"/>
      <c r="G25" s="39"/>
      <c r="H25" s="39"/>
      <c r="I25" s="39"/>
      <c r="J25" s="35"/>
      <c r="K25" s="39"/>
      <c r="L25" s="39"/>
      <c r="M25" s="39"/>
      <c r="N25" s="39"/>
      <c r="O25" s="39"/>
      <c r="P25" s="35" t="s">
        <v>34</v>
      </c>
      <c r="Q25" s="35"/>
      <c r="R25" s="35"/>
      <c r="S25" s="36"/>
      <c r="T25" s="36"/>
      <c r="U25" s="36"/>
      <c r="V25" s="39"/>
    </row>
    <row r="26" spans="3:22" ht="23.25">
      <c r="C26" s="38"/>
      <c r="D26" s="38"/>
      <c r="F26" s="39"/>
      <c r="G26" s="39"/>
      <c r="H26" s="39"/>
      <c r="I26" s="39"/>
      <c r="J26" s="35"/>
      <c r="K26" s="35"/>
      <c r="L26" s="35"/>
      <c r="M26" s="40"/>
      <c r="N26" s="40"/>
      <c r="O26" s="35"/>
      <c r="P26" s="35"/>
      <c r="Q26" s="35"/>
      <c r="R26" s="35"/>
      <c r="S26" s="35"/>
      <c r="T26" s="35"/>
      <c r="U26" s="35"/>
      <c r="V26" s="35"/>
    </row>
    <row r="27" spans="3:22" ht="23.25">
      <c r="C27" s="38"/>
      <c r="D27" s="38"/>
      <c r="G27" s="39"/>
      <c r="H27" s="39"/>
      <c r="I27" s="39"/>
      <c r="J27" s="35"/>
      <c r="K27" s="35"/>
      <c r="L27" s="35"/>
      <c r="M27" s="40"/>
      <c r="N27" s="40"/>
      <c r="O27" s="35"/>
      <c r="P27" s="35"/>
      <c r="Q27" s="35"/>
      <c r="R27" s="35"/>
      <c r="S27" s="35"/>
      <c r="T27" s="35"/>
      <c r="U27" s="35"/>
      <c r="V27" s="35"/>
    </row>
    <row r="28" spans="3:22" ht="23.25">
      <c r="C28" s="38"/>
      <c r="D28" s="38"/>
      <c r="G28" s="39"/>
      <c r="H28" s="39"/>
      <c r="I28" s="39"/>
      <c r="J28" s="39"/>
      <c r="K28" s="39"/>
      <c r="L28" s="39"/>
      <c r="M28" s="41"/>
      <c r="N28" s="41"/>
      <c r="O28" s="39"/>
      <c r="P28" s="39"/>
      <c r="Q28" s="39"/>
      <c r="R28" s="39"/>
      <c r="S28" s="39"/>
      <c r="T28" s="39"/>
      <c r="U28" s="39"/>
      <c r="V28" s="39"/>
    </row>
    <row r="29" spans="4:22" ht="23.25">
      <c r="D29" s="38"/>
      <c r="F29" s="39"/>
      <c r="G29" s="39"/>
      <c r="H29" s="39"/>
      <c r="I29" s="39"/>
      <c r="J29" s="39"/>
      <c r="K29" s="39"/>
      <c r="L29" s="39"/>
      <c r="M29" s="41"/>
      <c r="N29" s="41"/>
      <c r="O29" s="39"/>
      <c r="P29" s="39"/>
      <c r="Q29" s="39"/>
      <c r="R29" s="39"/>
      <c r="S29" s="39"/>
      <c r="T29" s="39"/>
      <c r="U29" s="39"/>
      <c r="V29" s="39"/>
    </row>
    <row r="30" spans="6:22" ht="23.25">
      <c r="F30" s="39"/>
      <c r="G30" s="39"/>
      <c r="H30" s="39"/>
      <c r="I30" s="39"/>
      <c r="J30" s="39"/>
      <c r="K30" s="39"/>
      <c r="L30" s="39"/>
      <c r="M30" s="41"/>
      <c r="N30" s="41"/>
      <c r="O30" s="39"/>
      <c r="P30" s="39"/>
      <c r="Q30" s="39"/>
      <c r="R30" s="39"/>
      <c r="S30" s="39"/>
      <c r="T30" s="39"/>
      <c r="U30" s="39"/>
      <c r="V30" s="39"/>
    </row>
    <row r="31" spans="13:14" ht="23.25">
      <c r="M31" s="42"/>
      <c r="N31" s="42"/>
    </row>
  </sheetData>
  <mergeCells count="25">
    <mergeCell ref="V3:W3"/>
    <mergeCell ref="V4:X4"/>
    <mergeCell ref="V5:X5"/>
    <mergeCell ref="C7:N7"/>
    <mergeCell ref="C8:N8"/>
    <mergeCell ref="C9:N9"/>
    <mergeCell ref="A11:A12"/>
    <mergeCell ref="B11:B12"/>
    <mergeCell ref="C11:C12"/>
    <mergeCell ref="D11:D12"/>
    <mergeCell ref="J11:J12"/>
    <mergeCell ref="E11:E12"/>
    <mergeCell ref="F11:F12"/>
    <mergeCell ref="G11:G12"/>
    <mergeCell ref="W11:W12"/>
    <mergeCell ref="V11:V12"/>
    <mergeCell ref="N11:N12"/>
    <mergeCell ref="S11:S12"/>
    <mergeCell ref="O11:O12"/>
    <mergeCell ref="P11:P12"/>
    <mergeCell ref="M11:M12"/>
    <mergeCell ref="K11:K12"/>
    <mergeCell ref="L11:L12"/>
    <mergeCell ref="H11:H12"/>
    <mergeCell ref="I11:I12"/>
  </mergeCells>
  <printOptions/>
  <pageMargins left="0.26" right="0.33" top="1" bottom="1" header="0.5" footer="0.5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BreakPreview" zoomScale="60" zoomScaleNormal="75" workbookViewId="0" topLeftCell="A1">
      <pane xSplit="2" topLeftCell="H1" activePane="topRight" state="frozen"/>
      <selection pane="topLeft" activeCell="A5" sqref="A5"/>
      <selection pane="topRight" activeCell="P29" sqref="P28:P29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3" width="17.7109375" style="3" customWidth="1"/>
    <col min="4" max="4" width="16.7109375" style="3" customWidth="1"/>
    <col min="5" max="5" width="16.8515625" style="3" customWidth="1"/>
    <col min="6" max="9" width="17.28125" style="4" customWidth="1"/>
    <col min="10" max="10" width="19.00390625" style="4" customWidth="1"/>
    <col min="11" max="14" width="17.28125" style="4" customWidth="1"/>
    <col min="15" max="15" width="17.7109375" style="4" customWidth="1"/>
    <col min="16" max="18" width="17.28125" style="4" customWidth="1"/>
    <col min="19" max="19" width="23.00390625" style="5" customWidth="1"/>
  </cols>
  <sheetData>
    <row r="1" spans="1:16" ht="26.25">
      <c r="A1" s="43" t="s">
        <v>15</v>
      </c>
      <c r="P1" s="44"/>
    </row>
    <row r="2" ht="26.25">
      <c r="A2" s="43"/>
    </row>
    <row r="3" spans="1:20" ht="26.25">
      <c r="A3" s="43"/>
      <c r="R3" s="75"/>
      <c r="S3" s="75"/>
      <c r="T3" s="45"/>
    </row>
    <row r="4" spans="1:20" ht="26.25">
      <c r="A4" s="43"/>
      <c r="R4" s="75"/>
      <c r="S4" s="75"/>
      <c r="T4" s="75"/>
    </row>
    <row r="5" spans="1:20" ht="26.25">
      <c r="A5" s="43"/>
      <c r="R5" s="75"/>
      <c r="S5" s="75"/>
      <c r="T5" s="75"/>
    </row>
    <row r="6" spans="16:19" ht="23.25">
      <c r="P6" s="5"/>
      <c r="S6" s="5" t="s">
        <v>46</v>
      </c>
    </row>
    <row r="7" spans="3:18" ht="23.25">
      <c r="C7" s="76" t="s">
        <v>36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6"/>
      <c r="P7" s="6"/>
      <c r="Q7" s="6"/>
      <c r="R7" s="6"/>
    </row>
    <row r="8" spans="2:18" ht="23.25">
      <c r="B8" s="2" t="s">
        <v>19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"/>
      <c r="P8" s="6"/>
      <c r="Q8" s="6"/>
      <c r="R8" s="6"/>
    </row>
    <row r="9" spans="3:18" ht="23.25"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"/>
      <c r="P9" s="7"/>
      <c r="Q9" s="7"/>
      <c r="R9" s="7"/>
    </row>
    <row r="10" spans="6:18" ht="24" thickBot="1"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9" ht="23.25" customHeight="1">
      <c r="A11" s="70" t="s">
        <v>0</v>
      </c>
      <c r="B11" s="72" t="s">
        <v>1</v>
      </c>
      <c r="C11" s="60" t="s">
        <v>21</v>
      </c>
      <c r="D11" s="60" t="s">
        <v>22</v>
      </c>
      <c r="E11" s="60" t="s">
        <v>23</v>
      </c>
      <c r="F11" s="73" t="s">
        <v>24</v>
      </c>
      <c r="G11" s="72" t="s">
        <v>25</v>
      </c>
      <c r="H11" s="60" t="s">
        <v>26</v>
      </c>
      <c r="I11" s="62" t="s">
        <v>27</v>
      </c>
      <c r="J11" s="66" t="s">
        <v>28</v>
      </c>
      <c r="K11" s="62" t="s">
        <v>20</v>
      </c>
      <c r="L11" s="60" t="s">
        <v>29</v>
      </c>
      <c r="M11" s="60" t="s">
        <v>30</v>
      </c>
      <c r="N11" s="66" t="s">
        <v>2</v>
      </c>
      <c r="O11" s="62" t="s">
        <v>44</v>
      </c>
      <c r="P11" s="60">
        <v>43405</v>
      </c>
      <c r="Q11" s="62">
        <v>43435</v>
      </c>
      <c r="R11" s="66" t="s">
        <v>3</v>
      </c>
      <c r="S11" s="64" t="s">
        <v>4</v>
      </c>
    </row>
    <row r="12" spans="1:19" s="9" customFormat="1" ht="42.75" customHeight="1" thickBot="1">
      <c r="A12" s="71"/>
      <c r="B12" s="68"/>
      <c r="C12" s="67"/>
      <c r="D12" s="67"/>
      <c r="E12" s="67"/>
      <c r="F12" s="74"/>
      <c r="G12" s="68"/>
      <c r="H12" s="61"/>
      <c r="I12" s="63"/>
      <c r="J12" s="67"/>
      <c r="K12" s="63"/>
      <c r="L12" s="61"/>
      <c r="M12" s="61"/>
      <c r="N12" s="67"/>
      <c r="O12" s="68"/>
      <c r="P12" s="67"/>
      <c r="Q12" s="68"/>
      <c r="R12" s="67"/>
      <c r="S12" s="65"/>
    </row>
    <row r="13" spans="1:19" ht="24" thickBot="1">
      <c r="A13" s="10">
        <v>1</v>
      </c>
      <c r="B13" s="11" t="s">
        <v>5</v>
      </c>
      <c r="C13" s="12">
        <v>17608</v>
      </c>
      <c r="D13" s="13">
        <v>17612</v>
      </c>
      <c r="E13" s="14">
        <v>17638</v>
      </c>
      <c r="F13" s="46">
        <f aca="true" t="shared" si="0" ref="F13:F20">C13+D13+E13</f>
        <v>52858</v>
      </c>
      <c r="G13" s="15">
        <v>19336</v>
      </c>
      <c r="H13" s="46">
        <v>18612</v>
      </c>
      <c r="I13" s="15">
        <v>18562</v>
      </c>
      <c r="J13" s="46">
        <f aca="true" t="shared" si="1" ref="J13:J20">G13+H13+I13</f>
        <v>56510</v>
      </c>
      <c r="K13" s="15">
        <v>20576</v>
      </c>
      <c r="L13" s="46">
        <v>20560</v>
      </c>
      <c r="M13" s="15">
        <v>20564</v>
      </c>
      <c r="N13" s="46">
        <f aca="true" t="shared" si="2" ref="N13:N20">K13+L13+M13</f>
        <v>61700</v>
      </c>
      <c r="O13" s="15">
        <v>16036</v>
      </c>
      <c r="P13" s="46">
        <v>19681.64</v>
      </c>
      <c r="Q13" s="15">
        <v>15718.96</v>
      </c>
      <c r="R13" s="46">
        <f aca="true" t="shared" si="3" ref="R13:R20">O13+P13+Q13</f>
        <v>51436.6</v>
      </c>
      <c r="S13" s="79">
        <f aca="true" t="shared" si="4" ref="S13:S20">F13+J13+N13+R13</f>
        <v>222504.6</v>
      </c>
    </row>
    <row r="14" spans="1:19" ht="24" thickBot="1">
      <c r="A14" s="17">
        <v>2</v>
      </c>
      <c r="B14" s="18" t="s">
        <v>6</v>
      </c>
      <c r="C14" s="19">
        <v>15534</v>
      </c>
      <c r="D14" s="20">
        <v>15540</v>
      </c>
      <c r="E14" s="21">
        <v>15588</v>
      </c>
      <c r="F14" s="47">
        <f t="shared" si="0"/>
        <v>46662</v>
      </c>
      <c r="G14" s="22">
        <v>17262</v>
      </c>
      <c r="H14" s="47">
        <v>17778</v>
      </c>
      <c r="I14" s="15">
        <v>17574</v>
      </c>
      <c r="J14" s="46">
        <f t="shared" si="1"/>
        <v>52614</v>
      </c>
      <c r="K14" s="22">
        <v>19476</v>
      </c>
      <c r="L14" s="47">
        <v>19452</v>
      </c>
      <c r="M14" s="15">
        <v>19494</v>
      </c>
      <c r="N14" s="46">
        <f t="shared" si="2"/>
        <v>58422</v>
      </c>
      <c r="O14" s="22">
        <v>21714</v>
      </c>
      <c r="P14" s="47">
        <v>26660.47</v>
      </c>
      <c r="Q14" s="15">
        <v>21203.09</v>
      </c>
      <c r="R14" s="46">
        <f t="shared" si="3"/>
        <v>69577.56</v>
      </c>
      <c r="S14" s="80">
        <f t="shared" si="4"/>
        <v>227275.56</v>
      </c>
    </row>
    <row r="15" spans="1:19" ht="24" thickBot="1">
      <c r="A15" s="10">
        <v>3</v>
      </c>
      <c r="B15" s="11" t="s">
        <v>7</v>
      </c>
      <c r="C15" s="12">
        <v>29342</v>
      </c>
      <c r="D15" s="13">
        <v>29346.5</v>
      </c>
      <c r="E15" s="14">
        <v>29345</v>
      </c>
      <c r="F15" s="46">
        <f t="shared" si="0"/>
        <v>88033.5</v>
      </c>
      <c r="G15" s="15">
        <v>32271.5</v>
      </c>
      <c r="H15" s="46">
        <v>30479</v>
      </c>
      <c r="I15" s="15">
        <v>30442.5</v>
      </c>
      <c r="J15" s="46">
        <f t="shared" si="1"/>
        <v>93193</v>
      </c>
      <c r="K15" s="15">
        <v>33643.5</v>
      </c>
      <c r="L15" s="46">
        <v>31711</v>
      </c>
      <c r="M15" s="15">
        <v>35639.5</v>
      </c>
      <c r="N15" s="46">
        <f t="shared" si="2"/>
        <v>100994</v>
      </c>
      <c r="O15" s="15">
        <v>46218.5</v>
      </c>
      <c r="P15" s="46">
        <v>34598.22</v>
      </c>
      <c r="Q15" s="15">
        <v>35386.67</v>
      </c>
      <c r="R15" s="46">
        <f t="shared" si="3"/>
        <v>116203.39</v>
      </c>
      <c r="S15" s="79">
        <f t="shared" si="4"/>
        <v>398423.89</v>
      </c>
    </row>
    <row r="16" spans="1:19" ht="24" thickBot="1">
      <c r="A16" s="17">
        <v>4</v>
      </c>
      <c r="B16" s="18" t="s">
        <v>8</v>
      </c>
      <c r="C16" s="19">
        <v>17584</v>
      </c>
      <c r="D16" s="20">
        <v>17611</v>
      </c>
      <c r="E16" s="21">
        <v>17583.5</v>
      </c>
      <c r="F16" s="47">
        <f t="shared" si="0"/>
        <v>52778.5</v>
      </c>
      <c r="G16" s="22">
        <v>19665</v>
      </c>
      <c r="H16" s="47">
        <v>13146</v>
      </c>
      <c r="I16" s="15">
        <v>13141.5</v>
      </c>
      <c r="J16" s="46">
        <f t="shared" si="1"/>
        <v>45952.5</v>
      </c>
      <c r="K16" s="22">
        <v>14543</v>
      </c>
      <c r="L16" s="47">
        <v>14509</v>
      </c>
      <c r="M16" s="15">
        <v>14565</v>
      </c>
      <c r="N16" s="46">
        <f t="shared" si="2"/>
        <v>43617</v>
      </c>
      <c r="O16" s="22">
        <v>13204.5</v>
      </c>
      <c r="P16" s="47">
        <v>17745.78</v>
      </c>
      <c r="Q16" s="15">
        <v>14061.15</v>
      </c>
      <c r="R16" s="46">
        <f t="shared" si="3"/>
        <v>45011.43</v>
      </c>
      <c r="S16" s="80">
        <f t="shared" si="4"/>
        <v>187359.43</v>
      </c>
    </row>
    <row r="17" spans="1:19" ht="24" thickBot="1">
      <c r="A17" s="10">
        <v>5</v>
      </c>
      <c r="B17" s="11" t="s">
        <v>9</v>
      </c>
      <c r="C17" s="12">
        <v>23340</v>
      </c>
      <c r="D17" s="13">
        <v>23530</v>
      </c>
      <c r="E17" s="14">
        <v>23780</v>
      </c>
      <c r="F17" s="46">
        <f t="shared" si="0"/>
        <v>70650</v>
      </c>
      <c r="G17" s="15">
        <v>25908</v>
      </c>
      <c r="H17" s="46">
        <v>18144</v>
      </c>
      <c r="I17" s="15">
        <v>18114</v>
      </c>
      <c r="J17" s="46">
        <f t="shared" si="1"/>
        <v>62166</v>
      </c>
      <c r="K17" s="15">
        <v>20010</v>
      </c>
      <c r="L17" s="46">
        <v>20034</v>
      </c>
      <c r="M17" s="15">
        <v>20034</v>
      </c>
      <c r="N17" s="46">
        <f t="shared" si="2"/>
        <v>60078</v>
      </c>
      <c r="O17" s="15">
        <v>21718</v>
      </c>
      <c r="P17" s="46">
        <v>26676.86</v>
      </c>
      <c r="Q17" s="15">
        <v>21209.88</v>
      </c>
      <c r="R17" s="46">
        <f t="shared" si="3"/>
        <v>69604.74</v>
      </c>
      <c r="S17" s="79">
        <f t="shared" si="4"/>
        <v>262498.74</v>
      </c>
    </row>
    <row r="18" spans="1:19" ht="24" thickBot="1">
      <c r="A18" s="17">
        <v>6</v>
      </c>
      <c r="B18" s="18" t="s">
        <v>10</v>
      </c>
      <c r="C18" s="19">
        <v>12208</v>
      </c>
      <c r="D18" s="20">
        <v>12232</v>
      </c>
      <c r="E18" s="21">
        <v>12218</v>
      </c>
      <c r="F18" s="47">
        <f t="shared" si="0"/>
        <v>36658</v>
      </c>
      <c r="G18" s="22">
        <v>13600</v>
      </c>
      <c r="H18" s="47">
        <v>10742</v>
      </c>
      <c r="I18" s="15">
        <v>10696</v>
      </c>
      <c r="J18" s="46">
        <f t="shared" si="1"/>
        <v>35038</v>
      </c>
      <c r="K18" s="22"/>
      <c r="L18" s="47">
        <v>0</v>
      </c>
      <c r="M18" s="15">
        <v>0</v>
      </c>
      <c r="N18" s="46">
        <f t="shared" si="2"/>
        <v>0</v>
      </c>
      <c r="O18" s="22">
        <v>0</v>
      </c>
      <c r="P18" s="47">
        <v>0</v>
      </c>
      <c r="Q18" s="15">
        <v>0</v>
      </c>
      <c r="R18" s="46">
        <f t="shared" si="3"/>
        <v>0</v>
      </c>
      <c r="S18" s="80">
        <f t="shared" si="4"/>
        <v>71696</v>
      </c>
    </row>
    <row r="19" spans="1:19" ht="42" thickBot="1">
      <c r="A19" s="10">
        <v>7</v>
      </c>
      <c r="B19" s="24" t="s">
        <v>11</v>
      </c>
      <c r="C19" s="12">
        <v>0</v>
      </c>
      <c r="D19" s="13">
        <v>0</v>
      </c>
      <c r="E19" s="14">
        <v>0</v>
      </c>
      <c r="F19" s="46">
        <f t="shared" si="0"/>
        <v>0</v>
      </c>
      <c r="G19" s="15">
        <v>0</v>
      </c>
      <c r="H19" s="46">
        <v>14885.5</v>
      </c>
      <c r="I19" s="15">
        <v>15748</v>
      </c>
      <c r="J19" s="46">
        <f t="shared" si="1"/>
        <v>30633.5</v>
      </c>
      <c r="K19" s="15">
        <v>18291.5</v>
      </c>
      <c r="L19" s="46">
        <v>17425.5</v>
      </c>
      <c r="M19" s="15">
        <v>17402</v>
      </c>
      <c r="N19" s="46">
        <f t="shared" si="2"/>
        <v>53119</v>
      </c>
      <c r="O19" s="15">
        <v>16700</v>
      </c>
      <c r="P19" s="15">
        <v>20470.03</v>
      </c>
      <c r="Q19" s="15">
        <v>16338.25</v>
      </c>
      <c r="R19" s="46">
        <f t="shared" si="3"/>
        <v>53508.28</v>
      </c>
      <c r="S19" s="79">
        <f t="shared" si="4"/>
        <v>137260.78</v>
      </c>
    </row>
    <row r="20" spans="1:19" ht="53.25" customHeight="1" thickBot="1">
      <c r="A20" s="10">
        <v>8</v>
      </c>
      <c r="B20" s="24" t="s">
        <v>12</v>
      </c>
      <c r="C20" s="12">
        <v>12393</v>
      </c>
      <c r="D20" s="13">
        <v>12432.5</v>
      </c>
      <c r="E20" s="14">
        <v>12405.5</v>
      </c>
      <c r="F20" s="46">
        <f t="shared" si="0"/>
        <v>37231</v>
      </c>
      <c r="G20" s="15">
        <v>0</v>
      </c>
      <c r="H20" s="46"/>
      <c r="I20" s="15"/>
      <c r="J20" s="46">
        <f t="shared" si="1"/>
        <v>0</v>
      </c>
      <c r="K20" s="15">
        <v>0</v>
      </c>
      <c r="L20" s="46">
        <v>0</v>
      </c>
      <c r="M20" s="15">
        <v>0</v>
      </c>
      <c r="N20" s="46">
        <f t="shared" si="2"/>
        <v>0</v>
      </c>
      <c r="O20" s="15">
        <v>0</v>
      </c>
      <c r="P20" s="46">
        <v>0</v>
      </c>
      <c r="Q20" s="15">
        <v>0</v>
      </c>
      <c r="R20" s="46">
        <f t="shared" si="3"/>
        <v>0</v>
      </c>
      <c r="S20" s="79">
        <f t="shared" si="4"/>
        <v>37231</v>
      </c>
    </row>
    <row r="21" spans="1:19" ht="21" thickBot="1">
      <c r="A21" s="25"/>
      <c r="B21" s="26" t="s">
        <v>13</v>
      </c>
      <c r="C21" s="27">
        <f aca="true" t="shared" si="5" ref="C21:S21">SUM(C13:C20)</f>
        <v>128009</v>
      </c>
      <c r="D21" s="28">
        <f t="shared" si="5"/>
        <v>128304</v>
      </c>
      <c r="E21" s="29">
        <f t="shared" si="5"/>
        <v>128558</v>
      </c>
      <c r="F21" s="27">
        <f t="shared" si="5"/>
        <v>384871</v>
      </c>
      <c r="G21" s="30">
        <f t="shared" si="5"/>
        <v>128042.5</v>
      </c>
      <c r="H21" s="30">
        <f t="shared" si="5"/>
        <v>123786.5</v>
      </c>
      <c r="I21" s="28">
        <f t="shared" si="5"/>
        <v>124278</v>
      </c>
      <c r="J21" s="27">
        <f t="shared" si="5"/>
        <v>376107</v>
      </c>
      <c r="K21" s="28">
        <f t="shared" si="5"/>
        <v>126540</v>
      </c>
      <c r="L21" s="27">
        <f t="shared" si="5"/>
        <v>123691.5</v>
      </c>
      <c r="M21" s="28">
        <f t="shared" si="5"/>
        <v>127698.5</v>
      </c>
      <c r="N21" s="27">
        <f t="shared" si="5"/>
        <v>377930</v>
      </c>
      <c r="O21" s="28">
        <f t="shared" si="5"/>
        <v>135591</v>
      </c>
      <c r="P21" s="27">
        <f t="shared" si="5"/>
        <v>145833</v>
      </c>
      <c r="Q21" s="28">
        <f t="shared" si="5"/>
        <v>123918</v>
      </c>
      <c r="R21" s="27">
        <f t="shared" si="5"/>
        <v>405342</v>
      </c>
      <c r="S21" s="81">
        <f t="shared" si="5"/>
        <v>1544250</v>
      </c>
    </row>
    <row r="22" spans="6:19" ht="23.25"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</row>
    <row r="23" ht="23.25">
      <c r="B23" s="33"/>
    </row>
    <row r="24" spans="3:18" ht="23.25">
      <c r="C24" s="55" t="s">
        <v>45</v>
      </c>
      <c r="D24" s="57"/>
      <c r="E24" s="58"/>
      <c r="F24" s="58"/>
      <c r="G24" s="58"/>
      <c r="H24" s="56"/>
      <c r="I24" s="58"/>
      <c r="J24" s="55"/>
      <c r="K24" s="58"/>
      <c r="L24" s="58"/>
      <c r="M24" s="58"/>
      <c r="N24" s="58"/>
      <c r="O24" s="58"/>
      <c r="P24" s="55" t="s">
        <v>14</v>
      </c>
      <c r="Q24" s="55"/>
      <c r="R24" s="37"/>
    </row>
    <row r="25" spans="3:18" ht="23.25">
      <c r="C25" s="55" t="s">
        <v>33</v>
      </c>
      <c r="D25" s="57"/>
      <c r="E25" s="58"/>
      <c r="F25" s="59"/>
      <c r="G25" s="59"/>
      <c r="H25" s="56"/>
      <c r="I25" s="59"/>
      <c r="J25" s="57"/>
      <c r="K25" s="59"/>
      <c r="L25" s="59"/>
      <c r="M25" s="59"/>
      <c r="N25" s="59"/>
      <c r="O25" s="59"/>
      <c r="P25" s="57" t="s">
        <v>34</v>
      </c>
      <c r="Q25" s="57"/>
      <c r="R25" s="39"/>
    </row>
    <row r="26" spans="3:18" ht="23.25">
      <c r="C26" s="38"/>
      <c r="D26" s="38"/>
      <c r="F26" s="39"/>
      <c r="G26" s="39"/>
      <c r="H26" s="39"/>
      <c r="I26" s="39"/>
      <c r="J26" s="35"/>
      <c r="K26" s="35"/>
      <c r="L26" s="35"/>
      <c r="M26" s="40"/>
      <c r="N26" s="40"/>
      <c r="O26" s="35"/>
      <c r="P26" s="35"/>
      <c r="Q26" s="35"/>
      <c r="R26" s="35"/>
    </row>
    <row r="27" spans="3:18" ht="23.25">
      <c r="C27" s="38"/>
      <c r="D27" s="38"/>
      <c r="G27" s="39"/>
      <c r="H27" s="39"/>
      <c r="I27" s="39"/>
      <c r="J27" s="35"/>
      <c r="K27" s="35"/>
      <c r="L27" s="35"/>
      <c r="M27" s="40"/>
      <c r="N27" s="40"/>
      <c r="O27" s="35"/>
      <c r="P27" s="35"/>
      <c r="Q27" s="35"/>
      <c r="R27" s="35"/>
    </row>
    <row r="28" spans="3:18" ht="23.25">
      <c r="C28" s="38"/>
      <c r="D28" s="38"/>
      <c r="G28" s="39"/>
      <c r="H28" s="39"/>
      <c r="I28" s="39"/>
      <c r="J28" s="39"/>
      <c r="K28" s="39"/>
      <c r="L28" s="39"/>
      <c r="M28" s="41"/>
      <c r="N28" s="41"/>
      <c r="O28" s="39"/>
      <c r="P28" s="39"/>
      <c r="Q28" s="39"/>
      <c r="R28" s="39"/>
    </row>
    <row r="29" spans="4:18" ht="23.25">
      <c r="D29" s="38"/>
      <c r="F29" s="39"/>
      <c r="G29" s="39"/>
      <c r="H29" s="39"/>
      <c r="I29" s="39"/>
      <c r="J29" s="39"/>
      <c r="K29" s="39"/>
      <c r="L29" s="39"/>
      <c r="M29" s="41"/>
      <c r="N29" s="41"/>
      <c r="O29" s="39"/>
      <c r="P29" s="39"/>
      <c r="Q29" s="39"/>
      <c r="R29" s="39"/>
    </row>
    <row r="30" spans="6:18" ht="23.25">
      <c r="F30" s="39"/>
      <c r="G30" s="39"/>
      <c r="H30" s="39"/>
      <c r="I30" s="39"/>
      <c r="J30" s="39"/>
      <c r="K30" s="39"/>
      <c r="L30" s="39"/>
      <c r="M30" s="41"/>
      <c r="N30" s="41"/>
      <c r="O30" s="39"/>
      <c r="P30" s="39"/>
      <c r="Q30" s="39"/>
      <c r="R30" s="39"/>
    </row>
    <row r="31" spans="13:14" ht="23.25">
      <c r="M31" s="42"/>
      <c r="N31" s="42"/>
    </row>
  </sheetData>
  <mergeCells count="25">
    <mergeCell ref="R3:S3"/>
    <mergeCell ref="R4:T4"/>
    <mergeCell ref="R5:T5"/>
    <mergeCell ref="C7:N7"/>
    <mergeCell ref="C8:N8"/>
    <mergeCell ref="C9:N9"/>
    <mergeCell ref="A11:A12"/>
    <mergeCell ref="B11:B12"/>
    <mergeCell ref="C11:C12"/>
    <mergeCell ref="D11:D12"/>
    <mergeCell ref="J11:J12"/>
    <mergeCell ref="E11:E12"/>
    <mergeCell ref="F11:F12"/>
    <mergeCell ref="G11:G12"/>
    <mergeCell ref="S11:S12"/>
    <mergeCell ref="R11:R12"/>
    <mergeCell ref="N11:N12"/>
    <mergeCell ref="Q11:Q12"/>
    <mergeCell ref="O11:O12"/>
    <mergeCell ref="P11:P12"/>
    <mergeCell ref="M11:M12"/>
    <mergeCell ref="K11:K12"/>
    <mergeCell ref="L11:L12"/>
    <mergeCell ref="H11:H12"/>
    <mergeCell ref="I11:I12"/>
  </mergeCells>
  <printOptions/>
  <pageMargins left="0.26" right="0.33" top="1" bottom="1" header="0.5" footer="0.5"/>
  <pageSetup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60" zoomScaleNormal="75" workbookViewId="0" topLeftCell="A1">
      <pane xSplit="2" topLeftCell="C1" activePane="topRight" state="frozen"/>
      <selection pane="topLeft" activeCell="A5" sqref="A5"/>
      <selection pane="topRight" activeCell="B26" sqref="B26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3" width="17.28125" style="4" customWidth="1"/>
    <col min="4" max="4" width="19.00390625" style="4" customWidth="1"/>
    <col min="5" max="5" width="17.28125" style="4" customWidth="1"/>
    <col min="6" max="6" width="17.7109375" style="4" customWidth="1"/>
    <col min="7" max="9" width="17.28125" style="4" customWidth="1"/>
    <col min="10" max="10" width="23.00390625" style="5" customWidth="1"/>
  </cols>
  <sheetData>
    <row r="1" spans="1:7" ht="26.25">
      <c r="A1" s="43" t="s">
        <v>15</v>
      </c>
      <c r="G1" s="44"/>
    </row>
    <row r="2" ht="26.25">
      <c r="A2" s="43"/>
    </row>
    <row r="3" spans="1:11" ht="26.25">
      <c r="A3" s="43"/>
      <c r="I3" s="75"/>
      <c r="J3" s="75"/>
      <c r="K3" s="45"/>
    </row>
    <row r="4" spans="1:11" ht="26.25">
      <c r="A4" s="43"/>
      <c r="I4" s="75"/>
      <c r="J4" s="75"/>
      <c r="K4" s="75"/>
    </row>
    <row r="5" spans="1:11" ht="26.25">
      <c r="A5" s="43"/>
      <c r="I5" s="75"/>
      <c r="J5" s="75"/>
      <c r="K5" s="75"/>
    </row>
    <row r="6" spans="2:13" ht="23.25">
      <c r="B6" s="76" t="s">
        <v>36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2:13" ht="20.25">
      <c r="B7" s="69" t="s">
        <v>37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2:9" ht="23.25">
      <c r="B8" s="2" t="s">
        <v>19</v>
      </c>
      <c r="C8" s="69"/>
      <c r="D8" s="69"/>
      <c r="E8" s="50"/>
      <c r="F8" s="6"/>
      <c r="G8" s="6"/>
      <c r="H8" s="6"/>
      <c r="I8" s="6"/>
    </row>
    <row r="9" spans="3:9" ht="23.25">
      <c r="C9" s="69"/>
      <c r="D9" s="69"/>
      <c r="E9" s="50"/>
      <c r="F9" s="7"/>
      <c r="G9" s="7"/>
      <c r="H9" s="7"/>
      <c r="I9" s="7"/>
    </row>
    <row r="10" spans="3:9" ht="24" thickBot="1">
      <c r="C10" s="8"/>
      <c r="D10" s="8"/>
      <c r="E10" s="8"/>
      <c r="F10" s="8"/>
      <c r="G10" s="8"/>
      <c r="H10" s="8"/>
      <c r="I10" s="8"/>
    </row>
    <row r="11" spans="1:10" ht="23.25" customHeight="1">
      <c r="A11" s="70" t="s">
        <v>0</v>
      </c>
      <c r="B11" s="66" t="s">
        <v>1</v>
      </c>
      <c r="C11" s="77" t="s">
        <v>24</v>
      </c>
      <c r="D11" s="66" t="s">
        <v>28</v>
      </c>
      <c r="E11" s="72" t="s">
        <v>42</v>
      </c>
      <c r="F11" s="60" t="s">
        <v>31</v>
      </c>
      <c r="G11" s="62">
        <v>43405</v>
      </c>
      <c r="H11" s="60">
        <v>43435</v>
      </c>
      <c r="I11" s="66" t="s">
        <v>3</v>
      </c>
      <c r="J11" s="64" t="s">
        <v>4</v>
      </c>
    </row>
    <row r="12" spans="1:10" s="9" customFormat="1" ht="42.75" customHeight="1" thickBot="1">
      <c r="A12" s="71"/>
      <c r="B12" s="67"/>
      <c r="C12" s="78"/>
      <c r="D12" s="67"/>
      <c r="E12" s="68"/>
      <c r="F12" s="67"/>
      <c r="G12" s="68"/>
      <c r="H12" s="67"/>
      <c r="I12" s="67"/>
      <c r="J12" s="65"/>
    </row>
    <row r="13" spans="1:10" ht="24" thickBot="1">
      <c r="A13" s="10">
        <v>1</v>
      </c>
      <c r="B13" s="51" t="s">
        <v>5</v>
      </c>
      <c r="C13" s="15">
        <v>52858</v>
      </c>
      <c r="D13" s="46">
        <v>56510</v>
      </c>
      <c r="E13" s="15">
        <v>61700</v>
      </c>
      <c r="F13" s="46">
        <v>16075.63</v>
      </c>
      <c r="G13" s="15">
        <v>19653.97841094332</v>
      </c>
      <c r="H13" s="46">
        <v>12430.844250676371</v>
      </c>
      <c r="I13" s="46">
        <f aca="true" t="shared" si="0" ref="I13:I20">F13+G13+H13</f>
        <v>48160.452661619696</v>
      </c>
      <c r="J13" s="16">
        <f>C13+D13+E13+I13</f>
        <v>219228.4526616197</v>
      </c>
    </row>
    <row r="14" spans="1:10" ht="24" thickBot="1">
      <c r="A14" s="17">
        <v>2</v>
      </c>
      <c r="B14" s="52" t="s">
        <v>6</v>
      </c>
      <c r="C14" s="22">
        <v>46662</v>
      </c>
      <c r="D14" s="47">
        <v>52614</v>
      </c>
      <c r="E14" s="22">
        <v>58422</v>
      </c>
      <c r="F14" s="47">
        <v>21719.96</v>
      </c>
      <c r="G14" s="22">
        <v>26628.348087711733</v>
      </c>
      <c r="H14" s="46">
        <v>16772.202059082632</v>
      </c>
      <c r="I14" s="46">
        <f t="shared" si="0"/>
        <v>65120.51014679436</v>
      </c>
      <c r="J14" s="16">
        <f aca="true" t="shared" si="1" ref="J14:J20">C14+D14+E14+I14</f>
        <v>222818.51014679438</v>
      </c>
    </row>
    <row r="15" spans="1:10" ht="24" thickBot="1">
      <c r="A15" s="10">
        <v>3</v>
      </c>
      <c r="B15" s="51" t="s">
        <v>7</v>
      </c>
      <c r="C15" s="15">
        <v>88033.5</v>
      </c>
      <c r="D15" s="46">
        <v>93193</v>
      </c>
      <c r="E15" s="15">
        <v>100994</v>
      </c>
      <c r="F15" s="46">
        <v>36245.88</v>
      </c>
      <c r="G15" s="15">
        <v>44549.648497285096</v>
      </c>
      <c r="H15" s="46">
        <v>27989.454054789265</v>
      </c>
      <c r="I15" s="46">
        <f t="shared" si="0"/>
        <v>108784.98255207436</v>
      </c>
      <c r="J15" s="16">
        <f t="shared" si="1"/>
        <v>391005.48255207436</v>
      </c>
    </row>
    <row r="16" spans="1:10" ht="24" thickBot="1">
      <c r="A16" s="17">
        <v>4</v>
      </c>
      <c r="B16" s="52" t="s">
        <v>8</v>
      </c>
      <c r="C16" s="22">
        <v>52778.5</v>
      </c>
      <c r="D16" s="47">
        <v>45952.5</v>
      </c>
      <c r="E16" s="22">
        <v>43617</v>
      </c>
      <c r="F16" s="47">
        <v>13222.17</v>
      </c>
      <c r="G16" s="22">
        <v>17721.801143946876</v>
      </c>
      <c r="H16" s="46">
        <v>11023.72458788849</v>
      </c>
      <c r="I16" s="46">
        <f t="shared" si="0"/>
        <v>41967.69573183537</v>
      </c>
      <c r="J16" s="16">
        <f t="shared" si="1"/>
        <v>184315.69573183538</v>
      </c>
    </row>
    <row r="17" spans="1:10" ht="24" thickBot="1">
      <c r="A17" s="10">
        <v>5</v>
      </c>
      <c r="B17" s="51" t="s">
        <v>9</v>
      </c>
      <c r="C17" s="15">
        <v>70650</v>
      </c>
      <c r="D17" s="46">
        <v>62166</v>
      </c>
      <c r="E17" s="15">
        <v>60078</v>
      </c>
      <c r="F17" s="46">
        <v>21737.65</v>
      </c>
      <c r="G17" s="15">
        <v>26642.186911634046</v>
      </c>
      <c r="H17" s="46">
        <v>16778.06185229225</v>
      </c>
      <c r="I17" s="46">
        <f t="shared" si="0"/>
        <v>65157.89876392629</v>
      </c>
      <c r="J17" s="16">
        <f t="shared" si="1"/>
        <v>258051.8987639263</v>
      </c>
    </row>
    <row r="18" spans="1:10" ht="24" thickBot="1">
      <c r="A18" s="17">
        <v>0</v>
      </c>
      <c r="B18" s="52" t="s">
        <v>10</v>
      </c>
      <c r="C18" s="22">
        <v>36658</v>
      </c>
      <c r="D18" s="47">
        <v>35038</v>
      </c>
      <c r="E18" s="22">
        <v>0</v>
      </c>
      <c r="F18" s="47">
        <v>0</v>
      </c>
      <c r="G18" s="22">
        <v>0</v>
      </c>
      <c r="H18" s="46">
        <v>0</v>
      </c>
      <c r="I18" s="46">
        <f t="shared" si="0"/>
        <v>0</v>
      </c>
      <c r="J18" s="16">
        <f t="shared" si="1"/>
        <v>71696</v>
      </c>
    </row>
    <row r="19" spans="1:10" ht="51" customHeight="1" thickBot="1">
      <c r="A19" s="10">
        <v>6</v>
      </c>
      <c r="B19" s="53" t="s">
        <v>11</v>
      </c>
      <c r="C19" s="15">
        <v>0</v>
      </c>
      <c r="D19" s="46">
        <v>30633.5</v>
      </c>
      <c r="E19" s="15">
        <v>53119</v>
      </c>
      <c r="F19" s="46">
        <v>16756.71</v>
      </c>
      <c r="G19" s="15">
        <v>20470.036948478933</v>
      </c>
      <c r="H19" s="46">
        <v>12923.713195270993</v>
      </c>
      <c r="I19" s="46">
        <f t="shared" si="0"/>
        <v>50150.46014374992</v>
      </c>
      <c r="J19" s="16">
        <f t="shared" si="1"/>
        <v>133902.96014374992</v>
      </c>
    </row>
    <row r="20" spans="1:10" ht="53.25" customHeight="1" thickBot="1">
      <c r="A20" s="10">
        <v>0</v>
      </c>
      <c r="B20" s="53" t="s">
        <v>12</v>
      </c>
      <c r="C20" s="15">
        <v>37231</v>
      </c>
      <c r="D20" s="46">
        <v>0</v>
      </c>
      <c r="E20" s="15">
        <v>0</v>
      </c>
      <c r="F20" s="46">
        <v>0</v>
      </c>
      <c r="G20" s="15">
        <v>0</v>
      </c>
      <c r="H20" s="46">
        <v>0</v>
      </c>
      <c r="I20" s="46">
        <f t="shared" si="0"/>
        <v>0</v>
      </c>
      <c r="J20" s="16">
        <f t="shared" si="1"/>
        <v>37231</v>
      </c>
    </row>
    <row r="21" spans="1:10" ht="21" thickBot="1">
      <c r="A21" s="25"/>
      <c r="B21" s="54" t="s">
        <v>13</v>
      </c>
      <c r="C21" s="27">
        <f aca="true" t="shared" si="2" ref="C21:J21">SUM(C13:C20)</f>
        <v>384871</v>
      </c>
      <c r="D21" s="27">
        <f t="shared" si="2"/>
        <v>376107</v>
      </c>
      <c r="E21" s="27">
        <f t="shared" si="2"/>
        <v>377930</v>
      </c>
      <c r="F21" s="27">
        <f t="shared" si="2"/>
        <v>125758</v>
      </c>
      <c r="G21" s="28">
        <f t="shared" si="2"/>
        <v>155666</v>
      </c>
      <c r="H21" s="27">
        <f t="shared" si="2"/>
        <v>97917.99999999999</v>
      </c>
      <c r="I21" s="27">
        <f t="shared" si="2"/>
        <v>379342</v>
      </c>
      <c r="J21" s="27">
        <f t="shared" si="2"/>
        <v>1518250</v>
      </c>
    </row>
    <row r="22" spans="3:10" ht="23.25">
      <c r="C22" s="31"/>
      <c r="D22" s="31"/>
      <c r="E22" s="31"/>
      <c r="F22" s="31"/>
      <c r="G22" s="31"/>
      <c r="H22" s="31"/>
      <c r="I22" s="31"/>
      <c r="J22" s="32"/>
    </row>
    <row r="23" ht="23.25">
      <c r="B23" s="33"/>
    </row>
    <row r="24" spans="2:9" ht="23.25">
      <c r="B24" s="55" t="s">
        <v>43</v>
      </c>
      <c r="C24" s="37"/>
      <c r="D24" s="34"/>
      <c r="E24" s="37"/>
      <c r="F24" s="37"/>
      <c r="G24" s="34"/>
      <c r="H24" s="2"/>
      <c r="I24" s="37"/>
    </row>
    <row r="25" spans="3:9" ht="23.25">
      <c r="C25" s="39"/>
      <c r="D25" s="35"/>
      <c r="E25" s="39"/>
      <c r="F25" s="39"/>
      <c r="G25" s="35"/>
      <c r="H25" s="36"/>
      <c r="I25" s="39"/>
    </row>
    <row r="26" spans="3:9" ht="23.25">
      <c r="C26" s="39"/>
      <c r="D26" s="35"/>
      <c r="E26" s="40"/>
      <c r="F26" s="35"/>
      <c r="G26" s="35"/>
      <c r="H26" s="35"/>
      <c r="I26" s="35"/>
    </row>
    <row r="27" spans="4:9" ht="23.25">
      <c r="D27" s="35"/>
      <c r="E27" s="40"/>
      <c r="F27" s="35"/>
      <c r="G27" s="35"/>
      <c r="H27" s="35"/>
      <c r="I27" s="35"/>
    </row>
    <row r="28" spans="4:9" ht="23.25">
      <c r="D28" s="39"/>
      <c r="E28" s="41"/>
      <c r="F28" s="39"/>
      <c r="G28" s="39"/>
      <c r="H28" s="39"/>
      <c r="I28" s="39"/>
    </row>
    <row r="29" spans="3:9" ht="23.25">
      <c r="C29" s="39"/>
      <c r="D29" s="39"/>
      <c r="E29" s="41"/>
      <c r="F29" s="39"/>
      <c r="G29" s="39"/>
      <c r="H29" s="39"/>
      <c r="I29" s="39"/>
    </row>
    <row r="30" spans="3:9" ht="23.25">
      <c r="C30" s="39"/>
      <c r="D30" s="39"/>
      <c r="E30" s="41"/>
      <c r="F30" s="39"/>
      <c r="G30" s="39"/>
      <c r="H30" s="39"/>
      <c r="I30" s="39"/>
    </row>
    <row r="31" ht="23.25">
      <c r="E31" s="42"/>
    </row>
  </sheetData>
  <mergeCells count="17">
    <mergeCell ref="A11:A12"/>
    <mergeCell ref="B11:B12"/>
    <mergeCell ref="J11:J12"/>
    <mergeCell ref="I11:I12"/>
    <mergeCell ref="H11:H12"/>
    <mergeCell ref="F11:F12"/>
    <mergeCell ref="G11:G12"/>
    <mergeCell ref="C11:C12"/>
    <mergeCell ref="D11:D12"/>
    <mergeCell ref="E11:E12"/>
    <mergeCell ref="C9:D9"/>
    <mergeCell ref="I3:J3"/>
    <mergeCell ref="I4:K4"/>
    <mergeCell ref="I5:K5"/>
    <mergeCell ref="C8:D8"/>
    <mergeCell ref="B6:M6"/>
    <mergeCell ref="B7:M7"/>
  </mergeCells>
  <printOptions/>
  <pageMargins left="0.26" right="0.33" top="1" bottom="1" header="0.5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maricica</cp:lastModifiedBy>
  <cp:lastPrinted>2018-11-06T07:54:56Z</cp:lastPrinted>
  <dcterms:created xsi:type="dcterms:W3CDTF">2018-07-10T13:53:42Z</dcterms:created>
  <dcterms:modified xsi:type="dcterms:W3CDTF">2018-12-03T11:55:40Z</dcterms:modified>
  <cp:category/>
  <cp:version/>
  <cp:contentType/>
  <cp:contentStatus/>
</cp:coreProperties>
</file>