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7555" windowHeight="13335" activeTab="0"/>
  </bookViews>
  <sheets>
    <sheet name="NOV 2023 CU EC" sheetId="1" r:id="rId1"/>
  </sheets>
  <definedNames>
    <definedName name="_xlnm.Print_Area" localSheetId="0">'NOV 2023 CU EC'!$A$1:$P$27</definedName>
  </definedNames>
  <calcPr fullCalcOnLoad="1"/>
</workbook>
</file>

<file path=xl/sharedStrings.xml><?xml version="1.0" encoding="utf-8"?>
<sst xmlns="http://schemas.openxmlformats.org/spreadsheetml/2006/main" count="23" uniqueCount="23">
  <si>
    <t>CASA DE ASIGURARI DE SANATATE VASLUI</t>
  </si>
  <si>
    <t>CALCUL REPARTIZARE ECONOMII DIN LUNA OCTOMBRIE 2023 IN LUNA NOIEMBRIE 2023</t>
  </si>
  <si>
    <t>Nr. crt.</t>
  </si>
  <si>
    <t>DENUMIRE FURNIZOR</t>
  </si>
  <si>
    <t>OCTOMBRIE 2023 CONTRACTAT</t>
  </si>
  <si>
    <t>OCTOMBRIE 2023 FACTURAT</t>
  </si>
  <si>
    <t>ECONOMII OCTOMBRIE 2023</t>
  </si>
  <si>
    <t>5% DIN OCTOMBRIE 2023</t>
  </si>
  <si>
    <t>DIFERENTE DE REPARTIZAT</t>
  </si>
  <si>
    <t>ECONOMII DE REPARTIZAT</t>
  </si>
  <si>
    <t>NOIEMBRIE 2023 CONTRACTAT</t>
  </si>
  <si>
    <t>NOIEMBRIE 2023 CU ECONOMII</t>
  </si>
  <si>
    <t>SC BIOANALIZA SRL VASLUI</t>
  </si>
  <si>
    <t>SC RECUMED SRL VASLUI</t>
  </si>
  <si>
    <t>SC FIZIO-CENTER SRL BARLAD</t>
  </si>
  <si>
    <t>SC TONIC MEDICAL CENTER SRL BARLAD</t>
  </si>
  <si>
    <t>SC TELKAPHARM SRL VASLUI</t>
  </si>
  <si>
    <t>SC GIACLINIK SRL VASLUI</t>
  </si>
  <si>
    <t>SPITALUL JUDETEAN VASLUI</t>
  </si>
  <si>
    <t>S.C. CLINICA DE SANATATE ADRY SRL NEGRESTI</t>
  </si>
  <si>
    <t>SPITALUL MUNICIPAL "D. CASTROIAN" HUSI</t>
  </si>
  <si>
    <t>TOTAL</t>
  </si>
  <si>
    <t>ECONOMII DE REPARTIZAT        =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</si>
</sst>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20"/>
      <name val="Arial"/>
      <family val="2"/>
    </font>
    <font>
      <sz val="16"/>
      <name val="Arial"/>
      <family val="0"/>
    </font>
    <font>
      <sz val="10"/>
      <color indexed="10"/>
      <name val="Arial"/>
      <family val="0"/>
    </font>
    <font>
      <sz val="18"/>
      <name val="Arial"/>
      <family val="0"/>
    </font>
    <font>
      <sz val="14"/>
      <name val="Arial"/>
      <family val="0"/>
    </font>
    <font>
      <b/>
      <sz val="18"/>
      <color indexed="10"/>
      <name val="Arial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20"/>
      <name val="Arial"/>
      <family val="0"/>
    </font>
    <font>
      <sz val="12"/>
      <color indexed="10"/>
      <name val="Arial"/>
      <family val="0"/>
    </font>
    <font>
      <b/>
      <sz val="14"/>
      <name val="Arial"/>
      <family val="0"/>
    </font>
    <font>
      <b/>
      <sz val="16"/>
      <name val="Arial"/>
      <family val="0"/>
    </font>
    <font>
      <b/>
      <sz val="16"/>
      <color indexed="10"/>
      <name val="Arial"/>
      <family val="2"/>
    </font>
    <font>
      <sz val="16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21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" fontId="10" fillId="0" borderId="0" xfId="0" applyNumberFormat="1" applyFont="1" applyBorder="1" applyAlignment="1" applyProtection="1">
      <alignment horizontal="center" vertical="center"/>
      <protection/>
    </xf>
    <xf numFmtId="4" fontId="11" fillId="0" borderId="0" xfId="0" applyNumberFormat="1" applyFont="1" applyBorder="1" applyAlignment="1" applyProtection="1">
      <alignment horizontal="center" vertical="center"/>
      <protection/>
    </xf>
    <xf numFmtId="4" fontId="10" fillId="0" borderId="0" xfId="0" applyNumberFormat="1" applyFont="1" applyBorder="1" applyAlignment="1" applyProtection="1">
      <alignment vertical="center"/>
      <protection/>
    </xf>
    <xf numFmtId="4" fontId="11" fillId="0" borderId="0" xfId="0" applyNumberFormat="1" applyFont="1" applyBorder="1" applyAlignment="1" applyProtection="1">
      <alignment vertical="center"/>
      <protection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17" fontId="15" fillId="0" borderId="1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17" fontId="15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4" fillId="0" borderId="4" xfId="0" applyFont="1" applyBorder="1" applyAlignment="1">
      <alignment horizontal="center"/>
    </xf>
    <xf numFmtId="0" fontId="15" fillId="0" borderId="5" xfId="0" applyFont="1" applyBorder="1" applyAlignment="1">
      <alignment/>
    </xf>
    <xf numFmtId="4" fontId="15" fillId="0" borderId="4" xfId="0" applyNumberFormat="1" applyFont="1" applyBorder="1" applyAlignment="1">
      <alignment horizontal="right"/>
    </xf>
    <xf numFmtId="4" fontId="15" fillId="0" borderId="6" xfId="0" applyNumberFormat="1" applyFont="1" applyBorder="1" applyAlignment="1">
      <alignment horizontal="right"/>
    </xf>
    <xf numFmtId="4" fontId="16" fillId="0" borderId="4" xfId="0" applyNumberFormat="1" applyFont="1" applyBorder="1" applyAlignment="1">
      <alignment horizontal="right"/>
    </xf>
    <xf numFmtId="4" fontId="15" fillId="0" borderId="4" xfId="0" applyNumberFormat="1" applyFont="1" applyBorder="1" applyAlignment="1">
      <alignment/>
    </xf>
    <xf numFmtId="4" fontId="15" fillId="0" borderId="0" xfId="0" applyNumberFormat="1" applyFont="1" applyAlignment="1">
      <alignment/>
    </xf>
    <xf numFmtId="4" fontId="0" fillId="0" borderId="0" xfId="0" applyNumberFormat="1" applyAlignment="1">
      <alignment/>
    </xf>
    <xf numFmtId="2" fontId="15" fillId="0" borderId="0" xfId="0" applyNumberFormat="1" applyFont="1" applyAlignment="1">
      <alignment/>
    </xf>
    <xf numFmtId="0" fontId="15" fillId="0" borderId="5" xfId="0" applyFont="1" applyBorder="1" applyAlignment="1">
      <alignment wrapText="1"/>
    </xf>
    <xf numFmtId="0" fontId="15" fillId="0" borderId="7" xfId="0" applyFont="1" applyBorder="1" applyAlignment="1">
      <alignment wrapText="1"/>
    </xf>
    <xf numFmtId="4" fontId="15" fillId="0" borderId="3" xfId="0" applyNumberFormat="1" applyFont="1" applyBorder="1" applyAlignment="1">
      <alignment horizontal="right"/>
    </xf>
    <xf numFmtId="4" fontId="15" fillId="0" borderId="8" xfId="0" applyNumberFormat="1" applyFont="1" applyBorder="1" applyAlignment="1">
      <alignment horizontal="right"/>
    </xf>
    <xf numFmtId="0" fontId="15" fillId="0" borderId="5" xfId="21" applyFont="1" applyFill="1" applyBorder="1" applyAlignment="1">
      <alignment wrapText="1"/>
      <protection/>
    </xf>
    <xf numFmtId="0" fontId="8" fillId="0" borderId="3" xfId="0" applyFont="1" applyBorder="1" applyAlignment="1">
      <alignment/>
    </xf>
    <xf numFmtId="0" fontId="15" fillId="0" borderId="7" xfId="0" applyFont="1" applyBorder="1" applyAlignment="1">
      <alignment horizontal="center"/>
    </xf>
    <xf numFmtId="4" fontId="15" fillId="0" borderId="3" xfId="0" applyNumberFormat="1" applyFont="1" applyBorder="1" applyAlignment="1">
      <alignment horizontal="right"/>
    </xf>
    <xf numFmtId="4" fontId="13" fillId="0" borderId="0" xfId="0" applyNumberFormat="1" applyFont="1" applyAlignment="1">
      <alignment/>
    </xf>
    <xf numFmtId="0" fontId="15" fillId="0" borderId="0" xfId="0" applyFont="1" applyAlignment="1">
      <alignment/>
    </xf>
    <xf numFmtId="4" fontId="16" fillId="0" borderId="0" xfId="0" applyNumberFormat="1" applyFont="1" applyAlignment="1">
      <alignment/>
    </xf>
    <xf numFmtId="0" fontId="17" fillId="0" borderId="0" xfId="0" applyFont="1" applyAlignment="1">
      <alignment/>
    </xf>
    <xf numFmtId="4" fontId="5" fillId="0" borderId="0" xfId="0" applyNumberFormat="1" applyFont="1" applyAlignment="1">
      <alignment/>
    </xf>
    <xf numFmtId="4" fontId="17" fillId="0" borderId="0" xfId="0" applyNumberFormat="1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ARIAN -RECUPERARE-APRILIE 201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="75" zoomScaleNormal="75" workbookViewId="0" topLeftCell="A1">
      <selection activeCell="L27" sqref="L27"/>
    </sheetView>
  </sheetViews>
  <sheetFormatPr defaultColWidth="9.140625" defaultRowHeight="12.75"/>
  <cols>
    <col min="1" max="1" width="9.140625" style="5" customWidth="1"/>
    <col min="2" max="2" width="59.421875" style="2" customWidth="1"/>
    <col min="3" max="3" width="22.8515625" style="3" customWidth="1"/>
    <col min="4" max="4" width="21.8515625" style="3" customWidth="1"/>
    <col min="5" max="5" width="23.140625" style="3" customWidth="1"/>
    <col min="6" max="7" width="25.00390625" style="3" customWidth="1"/>
    <col min="8" max="8" width="23.140625" style="3" customWidth="1"/>
    <col min="9" max="9" width="26.57421875" style="3" customWidth="1"/>
    <col min="10" max="10" width="25.8515625" style="0" customWidth="1"/>
    <col min="12" max="12" width="16.00390625" style="0" customWidth="1"/>
    <col min="13" max="13" width="9.28125" style="0" bestFit="1" customWidth="1"/>
    <col min="18" max="18" width="21.8515625" style="0" customWidth="1"/>
    <col min="19" max="19" width="14.7109375" style="0" customWidth="1"/>
  </cols>
  <sheetData>
    <row r="1" spans="1:10" ht="26.25">
      <c r="A1" s="1" t="s">
        <v>0</v>
      </c>
      <c r="J1" s="4"/>
    </row>
    <row r="2" ht="20.25">
      <c r="I2" s="6"/>
    </row>
    <row r="3" spans="3:13" ht="23.25">
      <c r="C3" s="7"/>
      <c r="D3" s="7"/>
      <c r="E3" s="7"/>
      <c r="F3" s="7"/>
      <c r="G3" s="7"/>
      <c r="H3" s="7"/>
      <c r="I3" s="7"/>
      <c r="K3" s="8"/>
      <c r="L3" s="8"/>
      <c r="M3" s="9"/>
    </row>
    <row r="4" spans="3:13" ht="23.25">
      <c r="C4" s="7"/>
      <c r="D4" s="7"/>
      <c r="E4" s="7"/>
      <c r="F4" s="7"/>
      <c r="G4" s="7"/>
      <c r="H4" s="7"/>
      <c r="I4" s="7"/>
      <c r="K4" s="10"/>
      <c r="L4" s="10"/>
      <c r="M4" s="11"/>
    </row>
    <row r="5" spans="3:13" ht="23.25">
      <c r="C5" s="7"/>
      <c r="D5" s="7"/>
      <c r="E5" s="7"/>
      <c r="F5" s="7"/>
      <c r="G5" s="7"/>
      <c r="H5" s="7"/>
      <c r="I5" s="7"/>
      <c r="K5" s="10"/>
      <c r="L5" s="10"/>
      <c r="M5" s="11"/>
    </row>
    <row r="6" spans="3:9" ht="23.25">
      <c r="C6" s="7"/>
      <c r="D6" s="7"/>
      <c r="E6" s="7"/>
      <c r="F6" s="7"/>
      <c r="G6" s="7"/>
      <c r="H6" s="7"/>
      <c r="I6" s="7"/>
    </row>
    <row r="7" spans="2:10" ht="25.5">
      <c r="B7" s="12" t="s">
        <v>1</v>
      </c>
      <c r="C7" s="12"/>
      <c r="D7" s="12"/>
      <c r="E7" s="12"/>
      <c r="F7" s="12"/>
      <c r="G7" s="12"/>
      <c r="H7" s="12"/>
      <c r="I7" s="12"/>
      <c r="J7" s="12"/>
    </row>
    <row r="8" spans="3:9" ht="20.25">
      <c r="C8" s="13"/>
      <c r="D8" s="13"/>
      <c r="E8" s="13"/>
      <c r="F8" s="13"/>
      <c r="G8" s="13"/>
      <c r="H8" s="13"/>
      <c r="I8" s="13"/>
    </row>
    <row r="9" spans="3:9" ht="20.25">
      <c r="C9" s="13"/>
      <c r="D9" s="13"/>
      <c r="E9" s="13"/>
      <c r="F9" s="13"/>
      <c r="G9" s="13"/>
      <c r="H9" s="13"/>
      <c r="I9" s="13"/>
    </row>
    <row r="10" spans="3:9" ht="21" thickBot="1">
      <c r="C10" s="13"/>
      <c r="D10" s="13"/>
      <c r="E10" s="13"/>
      <c r="F10" s="13"/>
      <c r="G10" s="13"/>
      <c r="H10" s="13"/>
      <c r="I10" s="13"/>
    </row>
    <row r="11" spans="1:10" ht="23.25" customHeight="1">
      <c r="A11" s="14" t="s">
        <v>2</v>
      </c>
      <c r="B11" s="15" t="s">
        <v>3</v>
      </c>
      <c r="C11" s="16" t="s">
        <v>4</v>
      </c>
      <c r="D11" s="16" t="s">
        <v>5</v>
      </c>
      <c r="E11" s="16" t="s">
        <v>6</v>
      </c>
      <c r="F11" s="16" t="s">
        <v>7</v>
      </c>
      <c r="G11" s="16" t="s">
        <v>8</v>
      </c>
      <c r="H11" s="16" t="s">
        <v>9</v>
      </c>
      <c r="I11" s="16" t="s">
        <v>10</v>
      </c>
      <c r="J11" s="16" t="s">
        <v>11</v>
      </c>
    </row>
    <row r="12" spans="1:10" s="20" customFormat="1" ht="75.75" customHeight="1" thickBot="1">
      <c r="A12" s="17"/>
      <c r="B12" s="18"/>
      <c r="C12" s="19"/>
      <c r="D12" s="19"/>
      <c r="E12" s="19"/>
      <c r="F12" s="19"/>
      <c r="G12" s="19"/>
      <c r="H12" s="19"/>
      <c r="I12" s="19"/>
      <c r="J12" s="19"/>
    </row>
    <row r="13" spans="1:19" ht="21" thickBot="1">
      <c r="A13" s="21">
        <v>1</v>
      </c>
      <c r="B13" s="22" t="s">
        <v>12</v>
      </c>
      <c r="C13" s="23">
        <v>50657.5978816007</v>
      </c>
      <c r="D13" s="24">
        <v>47920</v>
      </c>
      <c r="E13" s="25">
        <f aca="true" t="shared" si="0" ref="E13:E21">C13-D13</f>
        <v>2737.5978816006973</v>
      </c>
      <c r="F13" s="23">
        <f aca="true" t="shared" si="1" ref="F13:F21">C13*5%</f>
        <v>2532.8798940800352</v>
      </c>
      <c r="G13" s="23">
        <v>0</v>
      </c>
      <c r="H13" s="23">
        <v>0</v>
      </c>
      <c r="I13" s="23">
        <v>54169.556061719435</v>
      </c>
      <c r="J13" s="26">
        <f aca="true" t="shared" si="2" ref="J13:J21">G13+H13+I13</f>
        <v>54169.556061719435</v>
      </c>
      <c r="L13" s="27"/>
      <c r="R13" s="28"/>
      <c r="S13" s="28"/>
    </row>
    <row r="14" spans="1:19" ht="21" thickBot="1">
      <c r="A14" s="21">
        <v>2</v>
      </c>
      <c r="B14" s="22" t="s">
        <v>13</v>
      </c>
      <c r="C14" s="23">
        <v>134049.33844572862</v>
      </c>
      <c r="D14" s="24">
        <v>134025</v>
      </c>
      <c r="E14" s="23">
        <f t="shared" si="0"/>
        <v>24.338445728615625</v>
      </c>
      <c r="F14" s="23">
        <f t="shared" si="1"/>
        <v>6702.466922286431</v>
      </c>
      <c r="G14" s="23">
        <v>24.34</v>
      </c>
      <c r="H14" s="23">
        <v>824.7885490347975</v>
      </c>
      <c r="I14" s="23">
        <v>130873.95823862158</v>
      </c>
      <c r="J14" s="26">
        <f t="shared" si="2"/>
        <v>131723.0867876564</v>
      </c>
      <c r="L14" s="27"/>
      <c r="M14" s="29"/>
      <c r="R14" s="28"/>
      <c r="S14" s="28"/>
    </row>
    <row r="15" spans="1:19" ht="21" thickBot="1">
      <c r="A15" s="21">
        <v>3</v>
      </c>
      <c r="B15" s="22" t="s">
        <v>14</v>
      </c>
      <c r="C15" s="23">
        <v>73775.37852438736</v>
      </c>
      <c r="D15" s="24">
        <v>73695</v>
      </c>
      <c r="E15" s="23">
        <f t="shared" si="0"/>
        <v>80.37852438735717</v>
      </c>
      <c r="F15" s="23">
        <f t="shared" si="1"/>
        <v>3688.768926219368</v>
      </c>
      <c r="G15" s="23">
        <v>80.37852438735717</v>
      </c>
      <c r="H15" s="23">
        <v>441.3189046049763</v>
      </c>
      <c r="I15" s="23">
        <v>72112.80784077337</v>
      </c>
      <c r="J15" s="26">
        <f t="shared" si="2"/>
        <v>72634.50526976571</v>
      </c>
      <c r="L15" s="27"/>
      <c r="M15" s="29"/>
      <c r="R15" s="28"/>
      <c r="S15" s="28"/>
    </row>
    <row r="16" spans="1:19" ht="41.25" thickBot="1">
      <c r="A16" s="21">
        <v>4</v>
      </c>
      <c r="B16" s="30" t="s">
        <v>15</v>
      </c>
      <c r="C16" s="23">
        <v>70395.57257565098</v>
      </c>
      <c r="D16" s="24">
        <v>69925</v>
      </c>
      <c r="E16" s="23">
        <f t="shared" si="0"/>
        <v>470.57257565097825</v>
      </c>
      <c r="F16" s="23">
        <f t="shared" si="1"/>
        <v>3519.7786287825493</v>
      </c>
      <c r="G16" s="23">
        <v>470.57257565097825</v>
      </c>
      <c r="H16" s="23">
        <v>436.733183481842</v>
      </c>
      <c r="I16" s="23">
        <v>68374.43029657696</v>
      </c>
      <c r="J16" s="26">
        <f t="shared" si="2"/>
        <v>69281.73605570979</v>
      </c>
      <c r="L16" s="27"/>
      <c r="M16" s="29"/>
      <c r="R16" s="28"/>
      <c r="S16" s="28"/>
    </row>
    <row r="17" spans="1:19" ht="21" thickBot="1">
      <c r="A17" s="21">
        <v>5</v>
      </c>
      <c r="B17" s="31" t="s">
        <v>16</v>
      </c>
      <c r="C17" s="32">
        <v>38359.105439572915</v>
      </c>
      <c r="D17" s="33">
        <v>38315</v>
      </c>
      <c r="E17" s="23">
        <f t="shared" si="0"/>
        <v>44.1054395729152</v>
      </c>
      <c r="F17" s="23">
        <f t="shared" si="1"/>
        <v>1917.955271978646</v>
      </c>
      <c r="G17" s="32">
        <v>44.1054395729152</v>
      </c>
      <c r="H17" s="32">
        <v>239.0876169679749</v>
      </c>
      <c r="I17" s="32">
        <v>37295.98609986726</v>
      </c>
      <c r="J17" s="26">
        <f t="shared" si="2"/>
        <v>37579.17915640815</v>
      </c>
      <c r="L17" s="27"/>
      <c r="M17" s="29"/>
      <c r="R17" s="28"/>
      <c r="S17" s="28"/>
    </row>
    <row r="18" spans="1:19" ht="21" thickBot="1">
      <c r="A18" s="21">
        <v>6</v>
      </c>
      <c r="B18" s="31" t="s">
        <v>17</v>
      </c>
      <c r="C18" s="32">
        <v>65972.63179283061</v>
      </c>
      <c r="D18" s="33">
        <v>65920</v>
      </c>
      <c r="E18" s="23">
        <f t="shared" si="0"/>
        <v>52.6317928306089</v>
      </c>
      <c r="F18" s="23">
        <f t="shared" si="1"/>
        <v>3298.631589641531</v>
      </c>
      <c r="G18" s="32">
        <v>52.63</v>
      </c>
      <c r="H18" s="32">
        <v>395.81829074041235</v>
      </c>
      <c r="I18" s="32">
        <v>64550.9261371001</v>
      </c>
      <c r="J18" s="26">
        <f t="shared" si="2"/>
        <v>64999.37442784051</v>
      </c>
      <c r="L18" s="27"/>
      <c r="M18" s="29"/>
      <c r="R18" s="28"/>
      <c r="S18" s="28"/>
    </row>
    <row r="19" spans="1:19" ht="21" thickBot="1">
      <c r="A19" s="21">
        <v>7</v>
      </c>
      <c r="B19" s="31" t="s">
        <v>18</v>
      </c>
      <c r="C19" s="32">
        <v>38371.43372384374</v>
      </c>
      <c r="D19" s="33">
        <v>38300</v>
      </c>
      <c r="E19" s="23">
        <f t="shared" si="0"/>
        <v>71.43372384373652</v>
      </c>
      <c r="F19" s="23">
        <f t="shared" si="1"/>
        <v>1918.571686192187</v>
      </c>
      <c r="G19" s="32">
        <v>71.43372384373652</v>
      </c>
      <c r="H19" s="32">
        <v>197.25206063942005</v>
      </c>
      <c r="I19" s="32">
        <v>33617.36690764998</v>
      </c>
      <c r="J19" s="26">
        <f t="shared" si="2"/>
        <v>33886.05269213313</v>
      </c>
      <c r="L19" s="27"/>
      <c r="M19" s="29"/>
      <c r="R19" s="28"/>
      <c r="S19" s="28"/>
    </row>
    <row r="20" spans="1:19" ht="41.25" thickBot="1">
      <c r="A20" s="21">
        <v>8</v>
      </c>
      <c r="B20" s="34" t="s">
        <v>19</v>
      </c>
      <c r="C20" s="32">
        <v>29307.371292843287</v>
      </c>
      <c r="D20" s="33">
        <v>29120</v>
      </c>
      <c r="E20" s="23">
        <f t="shared" si="0"/>
        <v>187.37129284328694</v>
      </c>
      <c r="F20" s="23">
        <f t="shared" si="1"/>
        <v>1465.3685646421645</v>
      </c>
      <c r="G20" s="32">
        <v>187.37129284328694</v>
      </c>
      <c r="H20" s="32">
        <v>160.37136031694058</v>
      </c>
      <c r="I20" s="32">
        <v>29966.27349744324</v>
      </c>
      <c r="J20" s="26">
        <f t="shared" si="2"/>
        <v>30314.016150603467</v>
      </c>
      <c r="L20" s="27"/>
      <c r="M20" s="29"/>
      <c r="R20" s="28"/>
      <c r="S20" s="28"/>
    </row>
    <row r="21" spans="1:19" ht="41.25" thickBot="1">
      <c r="A21" s="21">
        <v>9</v>
      </c>
      <c r="B21" s="34" t="s">
        <v>20</v>
      </c>
      <c r="C21" s="32">
        <v>8450.750323541812</v>
      </c>
      <c r="D21" s="33">
        <v>8450</v>
      </c>
      <c r="E21" s="23">
        <f t="shared" si="0"/>
        <v>0.7503235418116674</v>
      </c>
      <c r="F21" s="23">
        <f t="shared" si="1"/>
        <v>422.5375161770906</v>
      </c>
      <c r="G21" s="32">
        <v>0.7503235418116674</v>
      </c>
      <c r="H21" s="32">
        <v>42.230034213636486</v>
      </c>
      <c r="I21" s="32">
        <v>9038.694920248094</v>
      </c>
      <c r="J21" s="26">
        <f t="shared" si="2"/>
        <v>9081.675278003542</v>
      </c>
      <c r="L21" s="27"/>
      <c r="M21" s="29"/>
      <c r="R21" s="28"/>
      <c r="S21" s="28"/>
    </row>
    <row r="22" spans="1:10" ht="21" thickBot="1">
      <c r="A22" s="35"/>
      <c r="B22" s="36" t="s">
        <v>21</v>
      </c>
      <c r="C22" s="37">
        <f aca="true" t="shared" si="3" ref="C22:J22">SUM(C13:C21)</f>
        <v>509339.18</v>
      </c>
      <c r="D22" s="37">
        <f t="shared" si="3"/>
        <v>505670</v>
      </c>
      <c r="E22" s="37">
        <f t="shared" si="3"/>
        <v>3669.1800000000076</v>
      </c>
      <c r="F22" s="37">
        <f t="shared" si="3"/>
        <v>25466.959000000003</v>
      </c>
      <c r="G22" s="37">
        <f t="shared" si="3"/>
        <v>931.5818798400858</v>
      </c>
      <c r="H22" s="37">
        <f t="shared" si="3"/>
        <v>2737.6</v>
      </c>
      <c r="I22" s="37">
        <f t="shared" si="3"/>
        <v>500000</v>
      </c>
      <c r="J22" s="37">
        <f t="shared" si="3"/>
        <v>503669.1818798401</v>
      </c>
    </row>
    <row r="23" spans="3:9" ht="20.25">
      <c r="C23" s="38"/>
      <c r="D23" s="38"/>
      <c r="E23" s="38"/>
      <c r="F23" s="38"/>
      <c r="G23" s="38"/>
      <c r="H23" s="38"/>
      <c r="I23" s="38"/>
    </row>
    <row r="24" spans="2:3" ht="20.25">
      <c r="B24" s="39" t="s">
        <v>22</v>
      </c>
      <c r="C24" s="40">
        <f>E13</f>
        <v>2737.5978816006973</v>
      </c>
    </row>
    <row r="25" spans="3:9" ht="20.25">
      <c r="C25" s="41"/>
      <c r="D25" s="41"/>
      <c r="E25" s="41"/>
      <c r="F25" s="41"/>
      <c r="G25" s="41"/>
      <c r="H25" s="41"/>
      <c r="I25" s="41"/>
    </row>
    <row r="26" spans="2:9" ht="20.25">
      <c r="B26" s="42"/>
      <c r="C26" s="43"/>
      <c r="D26" s="43"/>
      <c r="E26" s="43"/>
      <c r="F26" s="43"/>
      <c r="G26" s="43"/>
      <c r="H26" s="43"/>
      <c r="I26" s="43"/>
    </row>
    <row r="27" spans="3:9" ht="20.25">
      <c r="C27" s="43"/>
      <c r="D27" s="43"/>
      <c r="E27" s="43"/>
      <c r="F27" s="43"/>
      <c r="G27" s="43"/>
      <c r="H27" s="43"/>
      <c r="I27" s="43"/>
    </row>
  </sheetData>
  <mergeCells count="12">
    <mergeCell ref="F11:F12"/>
    <mergeCell ref="G11:G12"/>
    <mergeCell ref="K3:L3"/>
    <mergeCell ref="A11:A12"/>
    <mergeCell ref="B11:B12"/>
    <mergeCell ref="B7:J7"/>
    <mergeCell ref="J11:J12"/>
    <mergeCell ref="I11:I12"/>
    <mergeCell ref="C11:C12"/>
    <mergeCell ref="D11:D12"/>
    <mergeCell ref="E11:E12"/>
    <mergeCell ref="H11:H12"/>
  </mergeCells>
  <printOptions/>
  <pageMargins left="0.26" right="0.33" top="1" bottom="1" header="0.5" footer="0.5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cosma</dc:creator>
  <cp:keywords/>
  <dc:description/>
  <cp:lastModifiedBy>cosma</cp:lastModifiedBy>
  <dcterms:created xsi:type="dcterms:W3CDTF">2023-11-22T08:41:38Z</dcterms:created>
  <dcterms:modified xsi:type="dcterms:W3CDTF">2023-11-22T08:42:45Z</dcterms:modified>
  <cp:category/>
  <cp:version/>
  <cp:contentType/>
  <cp:contentStatus/>
</cp:coreProperties>
</file>