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contractat an 2021" sheetId="1" r:id="rId1"/>
  </sheets>
  <definedNames>
    <definedName name="_xlnm.Print_Area" localSheetId="0">'contractat an 2021'!$A$1:$I$111</definedName>
  </definedNames>
  <calcPr fullCalcOnLoad="1"/>
</workbook>
</file>

<file path=xl/sharedStrings.xml><?xml version="1.0" encoding="utf-8"?>
<sst xmlns="http://schemas.openxmlformats.org/spreadsheetml/2006/main" count="120" uniqueCount="39">
  <si>
    <t xml:space="preserve">luna </t>
  </si>
  <si>
    <t>DRG</t>
  </si>
  <si>
    <t>TOTAL</t>
  </si>
  <si>
    <t>Nr. contract</t>
  </si>
  <si>
    <t>Denumirea furnizorului</t>
  </si>
  <si>
    <t xml:space="preserve">Cronici </t>
  </si>
  <si>
    <t>SP DE ZI</t>
  </si>
  <si>
    <t>1% REZ</t>
  </si>
  <si>
    <t>ianuarie</t>
  </si>
  <si>
    <t>februarie</t>
  </si>
  <si>
    <t>martie</t>
  </si>
  <si>
    <t>dif chelt efective</t>
  </si>
  <si>
    <t>TOTAL AN 2021</t>
  </si>
  <si>
    <t xml:space="preserve">aprilie </t>
  </si>
  <si>
    <t xml:space="preserve">mai </t>
  </si>
  <si>
    <t>iulie</t>
  </si>
  <si>
    <t>iunie</t>
  </si>
  <si>
    <t>august</t>
  </si>
  <si>
    <t>sept</t>
  </si>
  <si>
    <t>aprilie</t>
  </si>
  <si>
    <t>TOTAL SPITALE</t>
  </si>
  <si>
    <t>SPITALUL JUDETEAN DE URGENTA VASLUI</t>
  </si>
  <si>
    <t>SPITALUL MUNICIPAL DE URGENTA ELENA BELDIMAN BARLAD</t>
  </si>
  <si>
    <t>SPITALUL MUNICIPAL DIMITRIE CASTROIAN HUSI</t>
  </si>
  <si>
    <t>SPITALUL DE PSIHIATRIE MURGENI</t>
  </si>
  <si>
    <t>S.C. SPITALIS S.R.L. - PUNCT DE LUCRU NEGRESTI</t>
  </si>
  <si>
    <t xml:space="preserve">S.C. RECUMED S.R.L. </t>
  </si>
  <si>
    <t>Trim III</t>
  </si>
  <si>
    <t xml:space="preserve">Trim I </t>
  </si>
  <si>
    <t>Trim II</t>
  </si>
  <si>
    <t xml:space="preserve">Trim IV </t>
  </si>
  <si>
    <t>Trim I</t>
  </si>
  <si>
    <t xml:space="preserve">Trim II </t>
  </si>
  <si>
    <t>octombrie</t>
  </si>
  <si>
    <t>noiembrie</t>
  </si>
  <si>
    <t>decembrie</t>
  </si>
  <si>
    <t>septembrie</t>
  </si>
  <si>
    <t>CAS VASLUI</t>
  </si>
  <si>
    <t>Sume contractate cu furnizorii de servicii medicale spitalicesti la data de 31.12.2021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</si>
</sst>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.00_);_(* \(#,##0.00\);_(* \-??_);_(@_)"/>
    <numFmt numFmtId="166" formatCode="_-* #,##0.00\ _l_e_i_-;\-* #,##0.00\ _l_e_i_-;_-* \-??\ _l_e_i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3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24" borderId="1" applyNumberFormat="0" applyAlignment="0" applyProtection="0"/>
    <xf numFmtId="0" fontId="4" fillId="24" borderId="1" applyNumberFormat="0" applyAlignment="0" applyProtection="0"/>
    <xf numFmtId="0" fontId="4" fillId="24" borderId="1" applyNumberFormat="0" applyAlignment="0" applyProtection="0"/>
    <xf numFmtId="0" fontId="4" fillId="24" borderId="1" applyNumberFormat="0" applyAlignment="0" applyProtection="0"/>
    <xf numFmtId="0" fontId="4" fillId="24" borderId="1" applyNumberFormat="0" applyAlignment="0" applyProtection="0"/>
    <xf numFmtId="0" fontId="4" fillId="24" borderId="1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7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3" applyNumberFormat="0" applyFill="0" applyAlignment="0" applyProtection="0"/>
    <xf numFmtId="0" fontId="1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5" applyNumberFormat="0" applyFill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7" fillId="9" borderId="1" applyNumberFormat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9" applyNumberFormat="0" applyFill="0" applyAlignment="0" applyProtection="0"/>
    <xf numFmtId="44" fontId="1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11" applyNumberFormat="0" applyFont="0" applyAlignment="0" applyProtection="0"/>
    <xf numFmtId="0" fontId="0" fillId="7" borderId="11" applyNumberFormat="0" applyFont="0" applyAlignment="0" applyProtection="0"/>
    <xf numFmtId="0" fontId="6" fillId="26" borderId="11" applyNumberForma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21" fillId="24" borderId="12" applyNumberFormat="0" applyAlignment="0" applyProtection="0"/>
    <xf numFmtId="0" fontId="21" fillId="24" borderId="12" applyNumberFormat="0" applyAlignment="0" applyProtection="0"/>
    <xf numFmtId="0" fontId="21" fillId="24" borderId="12" applyNumberFormat="0" applyAlignment="0" applyProtection="0"/>
    <xf numFmtId="0" fontId="21" fillId="24" borderId="12" applyNumberFormat="0" applyAlignment="0" applyProtection="0"/>
    <xf numFmtId="0" fontId="21" fillId="24" borderId="12" applyNumberFormat="0" applyAlignment="0" applyProtection="0"/>
    <xf numFmtId="0" fontId="21" fillId="24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3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" fontId="27" fillId="0" borderId="16" xfId="0" applyNumberFormat="1" applyFont="1" applyFill="1" applyBorder="1" applyAlignment="1">
      <alignment horizontal="right"/>
    </xf>
    <xf numFmtId="4" fontId="27" fillId="0" borderId="16" xfId="282" applyNumberFormat="1" applyFont="1" applyFill="1" applyBorder="1">
      <alignment/>
      <protection/>
    </xf>
    <xf numFmtId="4" fontId="28" fillId="0" borderId="16" xfId="0" applyNumberFormat="1" applyFont="1" applyFill="1" applyBorder="1" applyAlignment="1">
      <alignment horizontal="right"/>
    </xf>
    <xf numFmtId="4" fontId="27" fillId="0" borderId="16" xfId="0" applyNumberFormat="1" applyFont="1" applyFill="1" applyBorder="1" applyAlignment="1">
      <alignment/>
    </xf>
    <xf numFmtId="4" fontId="27" fillId="0" borderId="16" xfId="282" applyNumberFormat="1" applyFont="1" applyFill="1" applyBorder="1" applyAlignment="1">
      <alignment horizontal="right"/>
      <protection/>
    </xf>
    <xf numFmtId="4" fontId="28" fillId="0" borderId="16" xfId="282" applyNumberFormat="1" applyFont="1" applyFill="1" applyBorder="1" applyAlignment="1">
      <alignment horizontal="right"/>
      <protection/>
    </xf>
    <xf numFmtId="0" fontId="29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7" fillId="0" borderId="17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0" fontId="28" fillId="0" borderId="19" xfId="282" applyFont="1" applyFill="1" applyBorder="1">
      <alignment/>
      <protection/>
    </xf>
    <xf numFmtId="4" fontId="28" fillId="0" borderId="20" xfId="0" applyNumberFormat="1" applyFont="1" applyFill="1" applyBorder="1" applyAlignment="1">
      <alignment horizontal="right"/>
    </xf>
    <xf numFmtId="4" fontId="28" fillId="0" borderId="21" xfId="0" applyNumberFormat="1" applyFont="1" applyFill="1" applyBorder="1" applyAlignment="1">
      <alignment horizontal="right"/>
    </xf>
    <xf numFmtId="17" fontId="28" fillId="0" borderId="19" xfId="282" applyNumberFormat="1" applyFont="1" applyFill="1" applyBorder="1">
      <alignment/>
      <protection/>
    </xf>
    <xf numFmtId="4" fontId="27" fillId="0" borderId="17" xfId="282" applyNumberFormat="1" applyFont="1" applyFill="1" applyBorder="1">
      <alignment/>
      <protection/>
    </xf>
    <xf numFmtId="0" fontId="27" fillId="0" borderId="22" xfId="282" applyFont="1" applyFill="1" applyBorder="1">
      <alignment/>
      <protection/>
    </xf>
    <xf numFmtId="4" fontId="27" fillId="0" borderId="23" xfId="0" applyNumberFormat="1" applyFont="1" applyFill="1" applyBorder="1" applyAlignment="1">
      <alignment horizontal="right"/>
    </xf>
    <xf numFmtId="4" fontId="27" fillId="0" borderId="24" xfId="0" applyNumberFormat="1" applyFont="1" applyFill="1" applyBorder="1" applyAlignment="1">
      <alignment horizontal="right"/>
    </xf>
    <xf numFmtId="0" fontId="27" fillId="0" borderId="25" xfId="282" applyFont="1" applyFill="1" applyBorder="1">
      <alignment/>
      <protection/>
    </xf>
    <xf numFmtId="4" fontId="27" fillId="0" borderId="26" xfId="0" applyNumberFormat="1" applyFont="1" applyFill="1" applyBorder="1" applyAlignment="1">
      <alignment horizontal="right"/>
    </xf>
    <xf numFmtId="0" fontId="27" fillId="0" borderId="27" xfId="282" applyFont="1" applyFill="1" applyBorder="1">
      <alignment/>
      <protection/>
    </xf>
    <xf numFmtId="4" fontId="27" fillId="0" borderId="28" xfId="0" applyNumberFormat="1" applyFont="1" applyFill="1" applyBorder="1" applyAlignment="1">
      <alignment horizontal="right"/>
    </xf>
    <xf numFmtId="49" fontId="27" fillId="0" borderId="29" xfId="282" applyNumberFormat="1" applyFont="1" applyFill="1" applyBorder="1" applyAlignment="1">
      <alignment horizontal="left"/>
      <protection/>
    </xf>
    <xf numFmtId="4" fontId="27" fillId="0" borderId="30" xfId="0" applyNumberFormat="1" applyFont="1" applyFill="1" applyBorder="1" applyAlignment="1">
      <alignment horizontal="right"/>
    </xf>
    <xf numFmtId="49" fontId="27" fillId="0" borderId="25" xfId="282" applyNumberFormat="1" applyFont="1" applyFill="1" applyBorder="1">
      <alignment/>
      <protection/>
    </xf>
    <xf numFmtId="4" fontId="27" fillId="0" borderId="29" xfId="282" applyNumberFormat="1" applyFont="1" applyFill="1" applyBorder="1" applyAlignment="1">
      <alignment wrapText="1"/>
      <protection/>
    </xf>
    <xf numFmtId="17" fontId="27" fillId="0" borderId="25" xfId="282" applyNumberFormat="1" applyFont="1" applyFill="1" applyBorder="1">
      <alignment/>
      <protection/>
    </xf>
    <xf numFmtId="17" fontId="27" fillId="0" borderId="27" xfId="282" applyNumberFormat="1" applyFont="1" applyFill="1" applyBorder="1">
      <alignment/>
      <protection/>
    </xf>
    <xf numFmtId="17" fontId="27" fillId="0" borderId="29" xfId="282" applyNumberFormat="1" applyFont="1" applyFill="1" applyBorder="1">
      <alignment/>
      <protection/>
    </xf>
    <xf numFmtId="0" fontId="28" fillId="27" borderId="31" xfId="282" applyFont="1" applyFill="1" applyBorder="1">
      <alignment/>
      <protection/>
    </xf>
    <xf numFmtId="4" fontId="28" fillId="27" borderId="32" xfId="0" applyNumberFormat="1" applyFont="1" applyFill="1" applyBorder="1" applyAlignment="1">
      <alignment horizontal="right"/>
    </xf>
    <xf numFmtId="4" fontId="28" fillId="27" borderId="33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/>
    </xf>
    <xf numFmtId="4" fontId="27" fillId="0" borderId="23" xfId="0" applyNumberFormat="1" applyFont="1" applyFill="1" applyBorder="1" applyAlignment="1">
      <alignment/>
    </xf>
    <xf numFmtId="4" fontId="27" fillId="0" borderId="17" xfId="0" applyNumberFormat="1" applyFont="1" applyFill="1" applyBorder="1" applyAlignment="1">
      <alignment/>
    </xf>
    <xf numFmtId="0" fontId="27" fillId="0" borderId="27" xfId="282" applyNumberFormat="1" applyFont="1" applyFill="1" applyBorder="1" applyAlignment="1">
      <alignment wrapText="1"/>
      <protection/>
    </xf>
    <xf numFmtId="4" fontId="28" fillId="0" borderId="17" xfId="0" applyNumberFormat="1" applyFont="1" applyFill="1" applyBorder="1" applyAlignment="1">
      <alignment horizontal="right"/>
    </xf>
    <xf numFmtId="0" fontId="28" fillId="27" borderId="19" xfId="282" applyFont="1" applyFill="1" applyBorder="1">
      <alignment/>
      <protection/>
    </xf>
    <xf numFmtId="4" fontId="28" fillId="27" borderId="20" xfId="0" applyNumberFormat="1" applyFont="1" applyFill="1" applyBorder="1" applyAlignment="1">
      <alignment horizontal="right"/>
    </xf>
    <xf numFmtId="4" fontId="28" fillId="27" borderId="21" xfId="0" applyNumberFormat="1" applyFont="1" applyFill="1" applyBorder="1" applyAlignment="1">
      <alignment horizontal="right"/>
    </xf>
    <xf numFmtId="4" fontId="28" fillId="0" borderId="20" xfId="282" applyNumberFormat="1" applyFont="1" applyFill="1" applyBorder="1" applyAlignment="1">
      <alignment horizontal="right"/>
      <protection/>
    </xf>
    <xf numFmtId="4" fontId="28" fillId="0" borderId="21" xfId="282" applyNumberFormat="1" applyFont="1" applyFill="1" applyBorder="1" applyAlignment="1">
      <alignment horizontal="right"/>
      <protection/>
    </xf>
    <xf numFmtId="4" fontId="27" fillId="0" borderId="18" xfId="282" applyNumberFormat="1" applyFont="1" applyFill="1" applyBorder="1" applyAlignment="1">
      <alignment horizontal="right"/>
      <protection/>
    </xf>
    <xf numFmtId="4" fontId="27" fillId="0" borderId="17" xfId="282" applyNumberFormat="1" applyFont="1" applyFill="1" applyBorder="1" applyAlignment="1">
      <alignment horizontal="right"/>
      <protection/>
    </xf>
    <xf numFmtId="4" fontId="28" fillId="0" borderId="18" xfId="282" applyNumberFormat="1" applyFont="1" applyFill="1" applyBorder="1" applyAlignment="1">
      <alignment horizontal="right"/>
      <protection/>
    </xf>
    <xf numFmtId="4" fontId="28" fillId="27" borderId="20" xfId="282" applyNumberFormat="1" applyFont="1" applyFill="1" applyBorder="1" applyAlignment="1">
      <alignment horizontal="right"/>
      <protection/>
    </xf>
    <xf numFmtId="4" fontId="28" fillId="27" borderId="21" xfId="282" applyNumberFormat="1" applyFont="1" applyFill="1" applyBorder="1" applyAlignment="1">
      <alignment horizontal="right"/>
      <protection/>
    </xf>
    <xf numFmtId="4" fontId="27" fillId="0" borderId="18" xfId="282" applyNumberFormat="1" applyFont="1" applyFill="1" applyBorder="1">
      <alignment/>
      <protection/>
    </xf>
    <xf numFmtId="4" fontId="28" fillId="0" borderId="17" xfId="282" applyNumberFormat="1" applyFont="1" applyFill="1" applyBorder="1" applyAlignment="1">
      <alignment horizontal="right"/>
      <protection/>
    </xf>
    <xf numFmtId="0" fontId="29" fillId="0" borderId="34" xfId="0" applyFont="1" applyFill="1" applyBorder="1" applyAlignment="1">
      <alignment/>
    </xf>
    <xf numFmtId="17" fontId="28" fillId="12" borderId="19" xfId="282" applyNumberFormat="1" applyFont="1" applyFill="1" applyBorder="1">
      <alignment/>
      <protection/>
    </xf>
    <xf numFmtId="4" fontId="25" fillId="12" borderId="20" xfId="0" applyNumberFormat="1" applyFont="1" applyFill="1" applyBorder="1" applyAlignment="1">
      <alignment/>
    </xf>
    <xf numFmtId="4" fontId="25" fillId="12" borderId="21" xfId="0" applyNumberFormat="1" applyFont="1" applyFill="1" applyBorder="1" applyAlignment="1">
      <alignment/>
    </xf>
    <xf numFmtId="4" fontId="27" fillId="0" borderId="23" xfId="282" applyNumberFormat="1" applyFont="1" applyFill="1" applyBorder="1" applyAlignment="1">
      <alignment horizontal="right"/>
      <protection/>
    </xf>
    <xf numFmtId="0" fontId="27" fillId="0" borderId="29" xfId="282" applyFont="1" applyFill="1" applyBorder="1">
      <alignment/>
      <protection/>
    </xf>
    <xf numFmtId="4" fontId="28" fillId="0" borderId="18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 horizontal="right"/>
    </xf>
    <xf numFmtId="0" fontId="25" fillId="0" borderId="23" xfId="282" applyFont="1" applyFill="1" applyBorder="1" applyAlignment="1">
      <alignment horizontal="center" vertical="center" wrapText="1"/>
      <protection/>
    </xf>
    <xf numFmtId="0" fontId="25" fillId="0" borderId="35" xfId="282" applyFont="1" applyFill="1" applyBorder="1" applyAlignment="1">
      <alignment horizontal="center" vertical="center" wrapText="1"/>
      <protection/>
    </xf>
    <xf numFmtId="0" fontId="25" fillId="0" borderId="34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5" fillId="0" borderId="34" xfId="282" applyFont="1" applyFill="1" applyBorder="1" applyAlignment="1">
      <alignment horizontal="center" vertical="center" wrapText="1"/>
      <protection/>
    </xf>
    <xf numFmtId="0" fontId="25" fillId="0" borderId="36" xfId="282" applyFont="1" applyFill="1" applyBorder="1" applyAlignment="1">
      <alignment horizontal="center" vertical="center" wrapText="1"/>
      <protection/>
    </xf>
    <xf numFmtId="0" fontId="29" fillId="0" borderId="36" xfId="0" applyFont="1" applyFill="1" applyBorder="1" applyAlignment="1">
      <alignment horizontal="center" vertical="center" wrapText="1"/>
    </xf>
    <xf numFmtId="0" fontId="25" fillId="0" borderId="17" xfId="282" applyFont="1" applyFill="1" applyBorder="1" applyAlignment="1">
      <alignment horizontal="justify" vertical="center" wrapText="1"/>
      <protection/>
    </xf>
    <xf numFmtId="0" fontId="0" fillId="0" borderId="3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25" fillId="0" borderId="17" xfId="282" applyFont="1" applyFill="1" applyBorder="1" applyAlignment="1">
      <alignment horizontal="justify" vertical="center"/>
      <protection/>
    </xf>
    <xf numFmtId="0" fontId="0" fillId="0" borderId="37" xfId="0" applyFont="1" applyFill="1" applyBorder="1" applyAlignment="1">
      <alignment horizontal="justify" vertical="center"/>
    </xf>
    <xf numFmtId="0" fontId="0" fillId="0" borderId="18" xfId="0" applyFont="1" applyFill="1" applyBorder="1" applyAlignment="1">
      <alignment horizontal="justify" vertical="center"/>
    </xf>
    <xf numFmtId="0" fontId="25" fillId="0" borderId="24" xfId="282" applyFont="1" applyFill="1" applyBorder="1" applyAlignment="1">
      <alignment horizontal="center" vertical="center" wrapText="1"/>
      <protection/>
    </xf>
    <xf numFmtId="0" fontId="25" fillId="0" borderId="38" xfId="282" applyFont="1" applyFill="1" applyBorder="1" applyAlignment="1">
      <alignment horizontal="center" vertical="center" wrapText="1"/>
      <protection/>
    </xf>
    <xf numFmtId="0" fontId="25" fillId="0" borderId="3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wrapText="1"/>
    </xf>
    <xf numFmtId="0" fontId="26" fillId="0" borderId="23" xfId="282" applyFont="1" applyFill="1" applyBorder="1" applyAlignment="1">
      <alignment horizontal="center" vertical="center" wrapText="1"/>
      <protection/>
    </xf>
    <xf numFmtId="0" fontId="26" fillId="0" borderId="35" xfId="282" applyFont="1" applyFill="1" applyBorder="1" applyAlignment="1">
      <alignment horizontal="center" vertical="center" wrapText="1"/>
      <protection/>
    </xf>
    <xf numFmtId="0" fontId="25" fillId="0" borderId="17" xfId="282" applyFont="1" applyFill="1" applyBorder="1" applyAlignment="1">
      <alignment horizontal="center" vertical="center" wrapText="1"/>
      <protection/>
    </xf>
    <xf numFmtId="0" fontId="25" fillId="0" borderId="37" xfId="282" applyFont="1" applyFill="1" applyBorder="1" applyAlignment="1">
      <alignment horizontal="center" vertical="center" wrapText="1"/>
      <protection/>
    </xf>
    <xf numFmtId="0" fontId="25" fillId="0" borderId="18" xfId="282" applyFont="1" applyFill="1" applyBorder="1" applyAlignment="1">
      <alignment horizontal="center" vertical="center" wrapText="1"/>
      <protection/>
    </xf>
    <xf numFmtId="0" fontId="26" fillId="0" borderId="22" xfId="282" applyFont="1" applyFill="1" applyBorder="1" applyAlignment="1">
      <alignment horizontal="center" vertical="center" wrapText="1"/>
      <protection/>
    </xf>
    <xf numFmtId="0" fontId="26" fillId="0" borderId="40" xfId="282" applyFont="1" applyFill="1" applyBorder="1" applyAlignment="1">
      <alignment horizontal="center" vertical="center" wrapText="1"/>
      <protection/>
    </xf>
    <xf numFmtId="0" fontId="25" fillId="0" borderId="41" xfId="282" applyFont="1" applyFill="1" applyBorder="1" applyAlignment="1">
      <alignment horizontal="justify" vertical="center" wrapText="1"/>
      <protection/>
    </xf>
    <xf numFmtId="0" fontId="25" fillId="0" borderId="37" xfId="282" applyFont="1" applyFill="1" applyBorder="1" applyAlignment="1">
      <alignment horizontal="justify" vertical="center" wrapText="1"/>
      <protection/>
    </xf>
    <xf numFmtId="0" fontId="25" fillId="0" borderId="18" xfId="282" applyFont="1" applyFill="1" applyBorder="1" applyAlignment="1">
      <alignment horizontal="justify" vertical="center" wrapText="1"/>
      <protection/>
    </xf>
  </cellXfs>
  <cellStyles count="313">
    <cellStyle name="Normal" xfId="0"/>
    <cellStyle name=" 1" xfId="16"/>
    <cellStyle name="_propuneri 2012 si mai multe date" xfId="17"/>
    <cellStyle name="_propuneri 2012 si mai multe date_ANALIZA dom de asist med 2014" xfId="18"/>
    <cellStyle name="_propuneri 2012 si mai multe date_estimare  domenii  an 2014" xfId="19"/>
    <cellStyle name="_propuneri 2012 si mai multe date_estimare  domenii  an 2014_ANALIZA dom de asist med 2014" xfId="20"/>
    <cellStyle name="_propuneri 2012 si mai multe date_estimare  domenii  an 2014_PROGRAME FNUASS - Total Alimentare 2014" xfId="21"/>
    <cellStyle name="_propuneri 2012 si mai multe date_estimare  domenii  an 2014_PROGRAME FNUASS - Total Alimentare 2015-SIMULARE" xfId="22"/>
    <cellStyle name="_propuneri 2012 si mai multe date_estimare  domenii  an 2014_PROGRAME FNUASS - Total Alimentare 2015-simulare martie" xfId="23"/>
    <cellStyle name="_propuneri 2012 si mai multe date_estimare  domenii  an 2014_PROGRAME FNUASS - Total Alimentare 2016" xfId="24"/>
    <cellStyle name="_propuneri 2012 si mai multe date_estimare  domenii  an 2014_PROGRAME FNUASS - Total Alimentare 2016-simulare" xfId="25"/>
    <cellStyle name="_propuneri 2012 si mai multe date_PNS-CB ESTIMAT 2014 - cu consum lunar mai mare" xfId="26"/>
    <cellStyle name="_propuneri 2012 si mai multe date_PNS-CB ESTIMAT 2014 - cu consum lunar mai mare_ANALIZA dom de asist med 2014" xfId="27"/>
    <cellStyle name="_propuneri 2012 si mai multe date_PROIECT BUGET 2013 4 oct 2012 cu fen modif struct" xfId="28"/>
    <cellStyle name="_propuneri 2012 si mai multe date_PROIECT BUGET 2013 4 oct 2012 cu fen modif struct_ANALIZA dom de asist med 2014" xfId="29"/>
    <cellStyle name="_propuneri 2012 si mai multe date_PROIECT BUGET 2013 4 oct 2012 cu fen modif struct_PROGRAME FNUASS - Total Alimentare 2014" xfId="30"/>
    <cellStyle name="_propuneri 2012 si mai multe date_PROIECT BUGET 2013 4 oct 2012 cu fen modif struct_PROGRAME FNUASS - Total Alimentare 2015-SIMULARE" xfId="31"/>
    <cellStyle name="_propuneri 2012 si mai multe date_PROIECT BUGET 2013 4 oct 2012 cu fen modif struct_PROGRAME FNUASS - Total Alimentare 2015-simulare martie" xfId="32"/>
    <cellStyle name="_propuneri 2012 si mai multe date_PROIECT BUGET 2013 4 oct 2012 cu fen modif struct_PROGRAME FNUASS - Total Alimentare 2016" xfId="33"/>
    <cellStyle name="_propuneri 2012 si mai multe date_PROIECT BUGET 2013 4 oct 2012 cu fen modif struct_PROGRAME FNUASS - Total Alimentare 2016-simulare" xfId="34"/>
    <cellStyle name="_salarii personal preluat din unitatile desfiintate" xfId="35"/>
    <cellStyle name="20% - Accent1" xfId="36"/>
    <cellStyle name="20% - Accent1 2" xfId="37"/>
    <cellStyle name="20% - Accent1 3" xfId="38"/>
    <cellStyle name="20% - Accent1_cas vaslui anexa 1acte ad trim IV chelt ef" xfId="39"/>
    <cellStyle name="20% - Accent2" xfId="40"/>
    <cellStyle name="20% - Accent2 2" xfId="41"/>
    <cellStyle name="20% - Accent2 3" xfId="42"/>
    <cellStyle name="20% - Accent2_cas vaslui anexa 1acte ad trim IV chelt ef" xfId="43"/>
    <cellStyle name="20% - Accent3" xfId="44"/>
    <cellStyle name="20% - Accent3 2" xfId="45"/>
    <cellStyle name="20% - Accent3 3" xfId="46"/>
    <cellStyle name="20% - Accent3_cas vaslui anexa 1acte ad trim IV chelt ef" xfId="47"/>
    <cellStyle name="20% - Accent4" xfId="48"/>
    <cellStyle name="20% - Accent4 2" xfId="49"/>
    <cellStyle name="20% - Accent4 3" xfId="50"/>
    <cellStyle name="20% - Accent4_cas vaslui anexa 1acte ad trim IV chelt ef" xfId="51"/>
    <cellStyle name="20% - Accent5" xfId="52"/>
    <cellStyle name="20% - Accent5 2" xfId="53"/>
    <cellStyle name="20% - Accent5 3" xfId="54"/>
    <cellStyle name="20% - Accent5_cas vaslui anexa 1acte ad trim IV chelt ef" xfId="55"/>
    <cellStyle name="20% - Accent6" xfId="56"/>
    <cellStyle name="20% - Accent6 2" xfId="57"/>
    <cellStyle name="20% - Accent6 3" xfId="58"/>
    <cellStyle name="20% - Accent6_cas vaslui anexa 1acte ad trim IV chelt ef" xfId="59"/>
    <cellStyle name="40% - Accent1" xfId="60"/>
    <cellStyle name="40% - Accent1 2" xfId="61"/>
    <cellStyle name="40% - Accent1 3" xfId="62"/>
    <cellStyle name="40% - Accent1_cas vaslui anexa 1acte ad trim IV chelt ef" xfId="63"/>
    <cellStyle name="40% - Accent2" xfId="64"/>
    <cellStyle name="40% - Accent2 2" xfId="65"/>
    <cellStyle name="40% - Accent2 3" xfId="66"/>
    <cellStyle name="40% - Accent2_cas vaslui anexa 1acte ad trim IV chelt ef" xfId="67"/>
    <cellStyle name="40% - Accent3" xfId="68"/>
    <cellStyle name="40% - Accent3 2" xfId="69"/>
    <cellStyle name="40% - Accent3 3" xfId="70"/>
    <cellStyle name="40% - Accent3_cas vaslui anexa 1acte ad trim IV chelt ef" xfId="71"/>
    <cellStyle name="40% - Accent4" xfId="72"/>
    <cellStyle name="40% - Accent4 2" xfId="73"/>
    <cellStyle name="40% - Accent4 3" xfId="74"/>
    <cellStyle name="40% - Accent4_cas vaslui anexa 1acte ad trim IV chelt ef" xfId="75"/>
    <cellStyle name="40% - Accent5" xfId="76"/>
    <cellStyle name="40% - Accent5 2" xfId="77"/>
    <cellStyle name="40% - Accent5 3" xfId="78"/>
    <cellStyle name="40% - Accent5_cas vaslui anexa 1acte ad trim IV chelt ef" xfId="79"/>
    <cellStyle name="40% - Accent6" xfId="80"/>
    <cellStyle name="40% - Accent6 2" xfId="81"/>
    <cellStyle name="40% - Accent6 3" xfId="82"/>
    <cellStyle name="40% - Accent6_cas vaslui anexa 1acte ad trim IV chelt ef" xfId="83"/>
    <cellStyle name="60% - Accent1" xfId="84"/>
    <cellStyle name="60% - Accent1 2" xfId="85"/>
    <cellStyle name="60% - Accent1 3" xfId="86"/>
    <cellStyle name="60% - Accent1_cas vaslui anexa 1acte ad trim IV chelt ef" xfId="87"/>
    <cellStyle name="60% - Accent2" xfId="88"/>
    <cellStyle name="60% - Accent2 2" xfId="89"/>
    <cellStyle name="60% - Accent2 3" xfId="90"/>
    <cellStyle name="60% - Accent2_cas vaslui anexa 1acte ad trim IV chelt ef" xfId="91"/>
    <cellStyle name="60% - Accent3" xfId="92"/>
    <cellStyle name="60% - Accent3 2" xfId="93"/>
    <cellStyle name="60% - Accent3 3" xfId="94"/>
    <cellStyle name="60% - Accent3_cas vaslui anexa 1acte ad trim IV chelt ef" xfId="95"/>
    <cellStyle name="60% - Accent4" xfId="96"/>
    <cellStyle name="60% - Accent4 2" xfId="97"/>
    <cellStyle name="60% - Accent4 3" xfId="98"/>
    <cellStyle name="60% - Accent4_cas vaslui anexa 1acte ad trim IV chelt ef" xfId="99"/>
    <cellStyle name="60% - Accent5" xfId="100"/>
    <cellStyle name="60% - Accent5 2" xfId="101"/>
    <cellStyle name="60% - Accent5 3" xfId="102"/>
    <cellStyle name="60% - Accent5_cas vaslui anexa 1acte ad trim IV chelt ef" xfId="103"/>
    <cellStyle name="60% - Accent6" xfId="104"/>
    <cellStyle name="60% - Accent6 2" xfId="105"/>
    <cellStyle name="60% - Accent6 3" xfId="106"/>
    <cellStyle name="60% - Accent6_cas vaslui anexa 1acte ad trim IV chelt ef" xfId="107"/>
    <cellStyle name="Accent1" xfId="108"/>
    <cellStyle name="Accent1 2" xfId="109"/>
    <cellStyle name="Accent1 3" xfId="110"/>
    <cellStyle name="Accent1_cas vaslui anexa 1acte ad trim IV chelt ef" xfId="111"/>
    <cellStyle name="Accent2" xfId="112"/>
    <cellStyle name="Accent2 2" xfId="113"/>
    <cellStyle name="Accent2 3" xfId="114"/>
    <cellStyle name="Accent2_cas vaslui anexa 1acte ad trim IV chelt ef" xfId="115"/>
    <cellStyle name="Accent3" xfId="116"/>
    <cellStyle name="Accent3 2" xfId="117"/>
    <cellStyle name="Accent3 3" xfId="118"/>
    <cellStyle name="Accent3_cas vaslui anexa 1acte ad trim IV chelt ef" xfId="119"/>
    <cellStyle name="Accent4" xfId="120"/>
    <cellStyle name="Accent4 2" xfId="121"/>
    <cellStyle name="Accent4 3" xfId="122"/>
    <cellStyle name="Accent4_cas vaslui anexa 1acte ad trim IV chelt ef" xfId="123"/>
    <cellStyle name="Accent5" xfId="124"/>
    <cellStyle name="Accent5 2" xfId="125"/>
    <cellStyle name="Accent5 3" xfId="126"/>
    <cellStyle name="Accent5_cas vaslui anexa 1acte ad trim IV chelt ef" xfId="127"/>
    <cellStyle name="Accent6" xfId="128"/>
    <cellStyle name="Accent6 2" xfId="129"/>
    <cellStyle name="Accent6 3" xfId="130"/>
    <cellStyle name="Accent6_cas vaslui anexa 1acte ad trim IV chelt ef" xfId="131"/>
    <cellStyle name="Bad" xfId="132"/>
    <cellStyle name="Bad 2" xfId="133"/>
    <cellStyle name="Bad 3" xfId="134"/>
    <cellStyle name="Bad_cas vaslui anexa 1acte ad trim IV chelt ef" xfId="135"/>
    <cellStyle name="Calculation" xfId="136"/>
    <cellStyle name="Calculation 2" xfId="137"/>
    <cellStyle name="Calculation 2 2" xfId="138"/>
    <cellStyle name="Calculation 2 3" xfId="139"/>
    <cellStyle name="Calculation 3" xfId="140"/>
    <cellStyle name="Calculation_cas vaslui anexa 1acte ad trim IV chelt ef" xfId="141"/>
    <cellStyle name="Check Cell" xfId="142"/>
    <cellStyle name="Check Cell 2" xfId="143"/>
    <cellStyle name="Check Cell 3" xfId="144"/>
    <cellStyle name="Check Cell_cas vaslui anexa 1acte ad trim IV chelt ef" xfId="145"/>
    <cellStyle name="Comma" xfId="146"/>
    <cellStyle name="Comma [0]" xfId="147"/>
    <cellStyle name="Comma 10" xfId="148"/>
    <cellStyle name="Comma 11" xfId="149"/>
    <cellStyle name="Comma 2" xfId="150"/>
    <cellStyle name="Comma 2 2" xfId="151"/>
    <cellStyle name="Comma 2 2 2" xfId="152"/>
    <cellStyle name="Comma 2 3" xfId="153"/>
    <cellStyle name="Comma 2_6. Cont executie CHELTUIELI iunie  2015" xfId="154"/>
    <cellStyle name="Comma 3" xfId="155"/>
    <cellStyle name="Comma 3 2" xfId="156"/>
    <cellStyle name="Comma 4" xfId="157"/>
    <cellStyle name="Comma 4 2" xfId="158"/>
    <cellStyle name="Comma 4 3" xfId="159"/>
    <cellStyle name="Comma 5" xfId="160"/>
    <cellStyle name="Comma 6" xfId="161"/>
    <cellStyle name="Comma 7" xfId="162"/>
    <cellStyle name="Comma 8" xfId="163"/>
    <cellStyle name="Comma 9" xfId="164"/>
    <cellStyle name="Comma0" xfId="165"/>
    <cellStyle name="Comma0 2" xfId="166"/>
    <cellStyle name="Comma0 2 2" xfId="167"/>
    <cellStyle name="Comma0 3" xfId="168"/>
    <cellStyle name="Comma0_01. Buget 2016 " xfId="169"/>
    <cellStyle name="Currency" xfId="170"/>
    <cellStyle name="Currency [0]" xfId="171"/>
    <cellStyle name="Currency 2" xfId="172"/>
    <cellStyle name="Excel Built-in Excel Built-in Excel Built-in Normal 2 2" xfId="173"/>
    <cellStyle name="Excel Built-in Normal" xfId="174"/>
    <cellStyle name="Excel Built-in Normal 2" xfId="175"/>
    <cellStyle name="Explanatory Text" xfId="176"/>
    <cellStyle name="Explanatory Text 2" xfId="177"/>
    <cellStyle name="Explanatory Text 3" xfId="178"/>
    <cellStyle name="Explanatory Text_cas vaslui anexa 1acte ad trim IV chelt ef" xfId="179"/>
    <cellStyle name="Followed Hyperlink" xfId="180"/>
    <cellStyle name="Good" xfId="181"/>
    <cellStyle name="Good 2" xfId="182"/>
    <cellStyle name="Good 3" xfId="183"/>
    <cellStyle name="Good_cas vaslui anexa 1acte ad trim IV chelt ef" xfId="184"/>
    <cellStyle name="Heading 1" xfId="185"/>
    <cellStyle name="Heading 1 2" xfId="186"/>
    <cellStyle name="Heading 1 3" xfId="187"/>
    <cellStyle name="Heading 1_cas vaslui anexa 1acte ad trim IV chelt ef" xfId="188"/>
    <cellStyle name="Heading 2" xfId="189"/>
    <cellStyle name="Heading 2 2" xfId="190"/>
    <cellStyle name="Heading 2 3" xfId="191"/>
    <cellStyle name="Heading 2_cas vaslui anexa 1acte ad trim IV chelt ef" xfId="192"/>
    <cellStyle name="Heading 3" xfId="193"/>
    <cellStyle name="Heading 3 2" xfId="194"/>
    <cellStyle name="Heading 3 3" xfId="195"/>
    <cellStyle name="Heading 3_cas vaslui anexa 1acte ad trim IV chelt ef" xfId="196"/>
    <cellStyle name="Heading 4" xfId="197"/>
    <cellStyle name="Heading 4 2" xfId="198"/>
    <cellStyle name="Heading 4 3" xfId="199"/>
    <cellStyle name="Heading 4_cas vaslui anexa 1acte ad trim IV chelt ef" xfId="200"/>
    <cellStyle name="Hyperlink" xfId="201"/>
    <cellStyle name="Hyperlink 2" xfId="202"/>
    <cellStyle name="Hyperlink 2 2" xfId="203"/>
    <cellStyle name="Hyperlink 3" xfId="204"/>
    <cellStyle name="Hyperlink 4" xfId="205"/>
    <cellStyle name="Hyperlink 5" xfId="206"/>
    <cellStyle name="Input" xfId="207"/>
    <cellStyle name="Input 2" xfId="208"/>
    <cellStyle name="Input 2 2" xfId="209"/>
    <cellStyle name="Input 2 3" xfId="210"/>
    <cellStyle name="Input 3" xfId="211"/>
    <cellStyle name="Input_cas vaslui anexa 1acte ad trim IV chelt ef" xfId="212"/>
    <cellStyle name="Linked Cell" xfId="213"/>
    <cellStyle name="Linked Cell 2" xfId="214"/>
    <cellStyle name="Linked Cell 3" xfId="215"/>
    <cellStyle name="Linked Cell_cas vaslui anexa 1acte ad trim IV chelt ef" xfId="216"/>
    <cellStyle name="Monedă 2" xfId="217"/>
    <cellStyle name="Neutral" xfId="218"/>
    <cellStyle name="Neutral 2" xfId="219"/>
    <cellStyle name="Neutral 3" xfId="220"/>
    <cellStyle name="Neutral_cas vaslui anexa 1acte ad trim IV chelt ef" xfId="221"/>
    <cellStyle name="Normal 10" xfId="222"/>
    <cellStyle name="Normal 11" xfId="223"/>
    <cellStyle name="Normal 11 2" xfId="224"/>
    <cellStyle name="Normal 12" xfId="225"/>
    <cellStyle name="Normal 12 2" xfId="226"/>
    <cellStyle name="Normal 12 3" xfId="227"/>
    <cellStyle name="Normal 12_cas vaslui anexa 1acte ad trim IV chelt ef" xfId="228"/>
    <cellStyle name="Normal 13" xfId="229"/>
    <cellStyle name="Normal 14" xfId="230"/>
    <cellStyle name="Normal 15" xfId="231"/>
    <cellStyle name="Normal 15 2" xfId="232"/>
    <cellStyle name="Normal 16" xfId="233"/>
    <cellStyle name="Normal 17" xfId="234"/>
    <cellStyle name="Normal 18" xfId="235"/>
    <cellStyle name="Normal 19" xfId="236"/>
    <cellStyle name="Normal 2" xfId="237"/>
    <cellStyle name="Normal 2 2" xfId="238"/>
    <cellStyle name="Normal 2 2 2" xfId="239"/>
    <cellStyle name="Normal 2 2 2 2" xfId="240"/>
    <cellStyle name="Normal 2 2 2 3" xfId="241"/>
    <cellStyle name="Normal 2 2 3" xfId="242"/>
    <cellStyle name="Normal 2 2_08.10 INFLUENTE  FINALE cu norma hrana" xfId="243"/>
    <cellStyle name="Normal 2 3" xfId="244"/>
    <cellStyle name="Normal 2 6" xfId="245"/>
    <cellStyle name="Normal 2_1 deschidere luna IANUARIE 2016" xfId="246"/>
    <cellStyle name="Normal 23" xfId="247"/>
    <cellStyle name="Normal 3" xfId="248"/>
    <cellStyle name="Normal 3 2" xfId="249"/>
    <cellStyle name="Normal 3 2 2" xfId="250"/>
    <cellStyle name="Normal 3 3" xfId="251"/>
    <cellStyle name="Normal 3 4" xfId="252"/>
    <cellStyle name="Normal 3_01. Buget 2016 " xfId="253"/>
    <cellStyle name="Normal 4" xfId="254"/>
    <cellStyle name="Normal 4 2" xfId="255"/>
    <cellStyle name="Normal 4 2 2" xfId="256"/>
    <cellStyle name="Normal 4 3" xfId="257"/>
    <cellStyle name="Normal 4 4" xfId="258"/>
    <cellStyle name="Normal 4_1  bianca final estimat 2017" xfId="259"/>
    <cellStyle name="Normal 5" xfId="260"/>
    <cellStyle name="Normal 5 2" xfId="261"/>
    <cellStyle name="Normal 5 2 2" xfId="262"/>
    <cellStyle name="Normal 5 2 2 2" xfId="263"/>
    <cellStyle name="Normal 5 2 2_cas vaslui anexa 1acte ad trim IV chelt ef" xfId="264"/>
    <cellStyle name="Normal 5 2_cas vaslui anexa 1acte ad trim IV chelt ef" xfId="265"/>
    <cellStyle name="Normal 5 3" xfId="266"/>
    <cellStyle name="Normal 5_anexe CA" xfId="267"/>
    <cellStyle name="Normal 6" xfId="268"/>
    <cellStyle name="Normal 6 2" xfId="269"/>
    <cellStyle name="Normal 6 2 2" xfId="270"/>
    <cellStyle name="Normal 6 2 2 2" xfId="271"/>
    <cellStyle name="Normal 6 2 2_cas vaslui anexa 1acte ad trim IV chelt ef" xfId="272"/>
    <cellStyle name="Normal 6 3" xfId="273"/>
    <cellStyle name="Normal 6 4" xfId="274"/>
    <cellStyle name="Normal 6_cas vaslui anexa 1acte ad trim IV chelt ef" xfId="275"/>
    <cellStyle name="Normal 7" xfId="276"/>
    <cellStyle name="Normal 8" xfId="277"/>
    <cellStyle name="Normal 8 2" xfId="278"/>
    <cellStyle name="Normal 8 3" xfId="279"/>
    <cellStyle name="Normal 9" xfId="280"/>
    <cellStyle name="Normal 9 2" xfId="281"/>
    <cellStyle name="Normal_SPITALE-CONTRACTE 01.01.2020" xfId="282"/>
    <cellStyle name="Note" xfId="283"/>
    <cellStyle name="Note 2" xfId="284"/>
    <cellStyle name="Note 2 2" xfId="285"/>
    <cellStyle name="Note 3" xfId="286"/>
    <cellStyle name="Note 3 2" xfId="287"/>
    <cellStyle name="Note_Referat nr. 31726_23.12.2021" xfId="288"/>
    <cellStyle name="Output" xfId="289"/>
    <cellStyle name="Output 2" xfId="290"/>
    <cellStyle name="Output 2 2" xfId="291"/>
    <cellStyle name="Output 2 3" xfId="292"/>
    <cellStyle name="Output 3" xfId="293"/>
    <cellStyle name="Output_cas vaslui anexa 1acte ad trim IV chelt ef" xfId="294"/>
    <cellStyle name="Percent" xfId="295"/>
    <cellStyle name="Percent 2" xfId="296"/>
    <cellStyle name="Percent 2 2" xfId="297"/>
    <cellStyle name="Percent 3" xfId="298"/>
    <cellStyle name="Percent 3 2" xfId="299"/>
    <cellStyle name="Percent 4" xfId="300"/>
    <cellStyle name="Procent 2" xfId="301"/>
    <cellStyle name="Procent 3" xfId="302"/>
    <cellStyle name="Procent 4" xfId="303"/>
    <cellStyle name="Style 1" xfId="304"/>
    <cellStyle name="Style 1 2" xfId="305"/>
    <cellStyle name="Style 1 2 2" xfId="306"/>
    <cellStyle name="Style 1 3" xfId="307"/>
    <cellStyle name="Style 1 4" xfId="308"/>
    <cellStyle name="Style 1_1  bianca final estimat 2017" xfId="309"/>
    <cellStyle name="TableStyleLight1" xfId="310"/>
    <cellStyle name="Title" xfId="311"/>
    <cellStyle name="Title 2" xfId="312"/>
    <cellStyle name="Title 3" xfId="313"/>
    <cellStyle name="Title_cas vaslui anexa 1acte ad trim IV chelt ef" xfId="314"/>
    <cellStyle name="Total" xfId="315"/>
    <cellStyle name="Total 2" xfId="316"/>
    <cellStyle name="Total 2 2" xfId="317"/>
    <cellStyle name="Total 3" xfId="318"/>
    <cellStyle name="Total_cas vaslui anexa 1acte ad trim IV chelt ef" xfId="319"/>
    <cellStyle name="Virgulă 2" xfId="320"/>
    <cellStyle name="Virgulă 2 2" xfId="321"/>
    <cellStyle name="Virgulă 3" xfId="322"/>
    <cellStyle name="Virgulă_propuneri buget 2014 deparolat" xfId="323"/>
    <cellStyle name="Warning Text" xfId="324"/>
    <cellStyle name="Warning Text 2" xfId="325"/>
    <cellStyle name="Warning Text 3" xfId="326"/>
    <cellStyle name="Warning Text_cas vaslui anexa 1acte ad trim IV chelt ef" xfId="3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5"/>
  <sheetViews>
    <sheetView tabSelected="1" workbookViewId="0" topLeftCell="A61">
      <selection activeCell="I91" sqref="I91"/>
    </sheetView>
  </sheetViews>
  <sheetFormatPr defaultColWidth="9.140625" defaultRowHeight="12.75"/>
  <cols>
    <col min="1" max="1" width="9.140625" style="8" customWidth="1"/>
    <col min="2" max="2" width="14.7109375" style="8" customWidth="1"/>
    <col min="3" max="3" width="18.7109375" style="8" customWidth="1"/>
    <col min="4" max="4" width="17.140625" style="8" customWidth="1"/>
    <col min="5" max="5" width="13.8515625" style="8" customWidth="1"/>
    <col min="6" max="6" width="13.57421875" style="8" customWidth="1"/>
    <col min="7" max="7" width="9.140625" style="8" customWidth="1"/>
    <col min="8" max="8" width="14.8515625" style="8" customWidth="1"/>
    <col min="9" max="9" width="15.7109375" style="8" customWidth="1"/>
    <col min="10" max="10" width="16.00390625" style="8" customWidth="1"/>
    <col min="11" max="16384" width="9.140625" style="8" customWidth="1"/>
  </cols>
  <sheetData>
    <row r="2" ht="15">
      <c r="A2" s="59" t="s">
        <v>37</v>
      </c>
    </row>
    <row r="4" ht="15.75">
      <c r="C4" s="9" t="s">
        <v>38</v>
      </c>
    </row>
    <row r="6" ht="13.5" thickBot="1"/>
    <row r="7" spans="1:9" ht="12.75" customHeight="1">
      <c r="A7" s="85" t="s">
        <v>3</v>
      </c>
      <c r="B7" s="80" t="s">
        <v>4</v>
      </c>
      <c r="C7" s="63" t="s">
        <v>0</v>
      </c>
      <c r="D7" s="63" t="s">
        <v>1</v>
      </c>
      <c r="E7" s="63" t="s">
        <v>5</v>
      </c>
      <c r="F7" s="63" t="s">
        <v>6</v>
      </c>
      <c r="G7" s="63" t="s">
        <v>7</v>
      </c>
      <c r="H7" s="63" t="s">
        <v>11</v>
      </c>
      <c r="I7" s="76" t="s">
        <v>2</v>
      </c>
    </row>
    <row r="8" spans="1:9" ht="41.25" customHeight="1" thickBot="1">
      <c r="A8" s="86"/>
      <c r="B8" s="81"/>
      <c r="C8" s="64"/>
      <c r="D8" s="64"/>
      <c r="E8" s="64"/>
      <c r="F8" s="64"/>
      <c r="G8" s="64"/>
      <c r="H8" s="64"/>
      <c r="I8" s="77"/>
    </row>
    <row r="9" spans="1:9" ht="15">
      <c r="A9" s="87">
        <v>214</v>
      </c>
      <c r="B9" s="78" t="s">
        <v>21</v>
      </c>
      <c r="C9" s="18" t="s">
        <v>8</v>
      </c>
      <c r="D9" s="19">
        <v>4735130.4</v>
      </c>
      <c r="E9" s="19">
        <v>388813.69</v>
      </c>
      <c r="F9" s="19">
        <v>115698.41</v>
      </c>
      <c r="G9" s="19">
        <v>0</v>
      </c>
      <c r="H9" s="19">
        <v>0</v>
      </c>
      <c r="I9" s="20">
        <f>SUM(D9:H9)</f>
        <v>5239642.500000001</v>
      </c>
    </row>
    <row r="10" spans="1:9" ht="15">
      <c r="A10" s="88"/>
      <c r="B10" s="79"/>
      <c r="C10" s="21" t="s">
        <v>9</v>
      </c>
      <c r="D10" s="1">
        <v>4735130.4</v>
      </c>
      <c r="E10" s="1">
        <v>388813.69</v>
      </c>
      <c r="F10" s="1">
        <v>130624.59</v>
      </c>
      <c r="G10" s="1">
        <v>0</v>
      </c>
      <c r="H10" s="1">
        <v>416770.69</v>
      </c>
      <c r="I10" s="22">
        <f aca="true" t="shared" si="0" ref="I10:I73">SUM(D10:H10)</f>
        <v>5671339.370000001</v>
      </c>
    </row>
    <row r="11" spans="1:9" ht="15.75" thickBot="1">
      <c r="A11" s="88"/>
      <c r="B11" s="79"/>
      <c r="C11" s="23" t="s">
        <v>10</v>
      </c>
      <c r="D11" s="11">
        <v>4735130.4</v>
      </c>
      <c r="E11" s="11">
        <v>443992.47</v>
      </c>
      <c r="F11" s="11">
        <v>155504.56</v>
      </c>
      <c r="G11" s="11">
        <v>0</v>
      </c>
      <c r="H11" s="11">
        <v>520489.05</v>
      </c>
      <c r="I11" s="24">
        <f t="shared" si="0"/>
        <v>5855116.4799999995</v>
      </c>
    </row>
    <row r="12" spans="1:9" ht="15" thickBot="1">
      <c r="A12" s="88"/>
      <c r="B12" s="79"/>
      <c r="C12" s="13" t="s">
        <v>28</v>
      </c>
      <c r="D12" s="14">
        <f aca="true" t="shared" si="1" ref="D12:I12">SUM(D9:D11)</f>
        <v>14205391.200000001</v>
      </c>
      <c r="E12" s="14">
        <f t="shared" si="1"/>
        <v>1221619.85</v>
      </c>
      <c r="F12" s="14">
        <f t="shared" si="1"/>
        <v>401827.56</v>
      </c>
      <c r="G12" s="14">
        <f t="shared" si="1"/>
        <v>0</v>
      </c>
      <c r="H12" s="14">
        <f t="shared" si="1"/>
        <v>937259.74</v>
      </c>
      <c r="I12" s="15">
        <f t="shared" si="1"/>
        <v>16766098.350000001</v>
      </c>
    </row>
    <row r="13" spans="1:9" ht="15">
      <c r="A13" s="88"/>
      <c r="B13" s="79"/>
      <c r="C13" s="25" t="s">
        <v>13</v>
      </c>
      <c r="D13" s="12">
        <v>4735130.4</v>
      </c>
      <c r="E13" s="12">
        <v>445412.89</v>
      </c>
      <c r="F13" s="12">
        <v>151934.64</v>
      </c>
      <c r="G13" s="12">
        <v>0</v>
      </c>
      <c r="H13" s="12">
        <v>429039.9</v>
      </c>
      <c r="I13" s="26">
        <f t="shared" si="0"/>
        <v>5761517.83</v>
      </c>
    </row>
    <row r="14" spans="1:9" ht="15">
      <c r="A14" s="88"/>
      <c r="B14" s="79"/>
      <c r="C14" s="27" t="s">
        <v>14</v>
      </c>
      <c r="D14" s="1">
        <v>4735130.4</v>
      </c>
      <c r="E14" s="1">
        <v>444291.97</v>
      </c>
      <c r="F14" s="1">
        <v>153148</v>
      </c>
      <c r="G14" s="1">
        <v>0</v>
      </c>
      <c r="H14" s="1">
        <v>19776.02</v>
      </c>
      <c r="I14" s="22">
        <f t="shared" si="0"/>
        <v>5352346.39</v>
      </c>
    </row>
    <row r="15" spans="1:9" ht="15.75" thickBot="1">
      <c r="A15" s="88"/>
      <c r="B15" s="79"/>
      <c r="C15" s="23" t="s">
        <v>16</v>
      </c>
      <c r="D15" s="11">
        <v>4610349.29</v>
      </c>
      <c r="E15" s="11">
        <v>469937.34</v>
      </c>
      <c r="F15" s="11">
        <v>164037.39</v>
      </c>
      <c r="G15" s="11">
        <v>0</v>
      </c>
      <c r="H15" s="11">
        <v>0</v>
      </c>
      <c r="I15" s="24">
        <f t="shared" si="0"/>
        <v>5244324.02</v>
      </c>
    </row>
    <row r="16" spans="1:9" ht="15" thickBot="1">
      <c r="A16" s="88"/>
      <c r="B16" s="79"/>
      <c r="C16" s="13" t="s">
        <v>29</v>
      </c>
      <c r="D16" s="14">
        <f aca="true" t="shared" si="2" ref="D16:I16">SUM(D13:D15)</f>
        <v>14080610.09</v>
      </c>
      <c r="E16" s="14">
        <f t="shared" si="2"/>
        <v>1359642.2</v>
      </c>
      <c r="F16" s="14">
        <f t="shared" si="2"/>
        <v>469120.03</v>
      </c>
      <c r="G16" s="14">
        <f t="shared" si="2"/>
        <v>0</v>
      </c>
      <c r="H16" s="14">
        <f t="shared" si="2"/>
        <v>448815.92000000004</v>
      </c>
      <c r="I16" s="15">
        <f t="shared" si="2"/>
        <v>16358188.239999998</v>
      </c>
    </row>
    <row r="17" spans="1:9" ht="15">
      <c r="A17" s="88"/>
      <c r="B17" s="79"/>
      <c r="C17" s="28" t="s">
        <v>15</v>
      </c>
      <c r="D17" s="12">
        <v>4471889.76</v>
      </c>
      <c r="E17" s="12">
        <v>445412.89</v>
      </c>
      <c r="F17" s="12">
        <v>178072.91</v>
      </c>
      <c r="G17" s="12">
        <v>0</v>
      </c>
      <c r="H17" s="12">
        <v>0</v>
      </c>
      <c r="I17" s="26">
        <f t="shared" si="0"/>
        <v>5095375.56</v>
      </c>
    </row>
    <row r="18" spans="1:9" ht="15">
      <c r="A18" s="88"/>
      <c r="B18" s="79"/>
      <c r="C18" s="29" t="s">
        <v>17</v>
      </c>
      <c r="D18" s="1">
        <v>4545102.15</v>
      </c>
      <c r="E18" s="1">
        <v>553398.27</v>
      </c>
      <c r="F18" s="1">
        <v>163392.72</v>
      </c>
      <c r="G18" s="1">
        <v>0</v>
      </c>
      <c r="H18" s="1">
        <v>90139.24</v>
      </c>
      <c r="I18" s="22">
        <f t="shared" si="0"/>
        <v>5352032.38</v>
      </c>
    </row>
    <row r="19" spans="1:9" ht="15.75" thickBot="1">
      <c r="A19" s="88"/>
      <c r="B19" s="79"/>
      <c r="C19" s="30" t="s">
        <v>36</v>
      </c>
      <c r="D19" s="11">
        <v>4735776.75</v>
      </c>
      <c r="E19" s="11">
        <v>553725.78</v>
      </c>
      <c r="F19" s="11">
        <v>185638.2</v>
      </c>
      <c r="G19" s="11">
        <v>0</v>
      </c>
      <c r="H19" s="11">
        <v>305182.96</v>
      </c>
      <c r="I19" s="24">
        <f t="shared" si="0"/>
        <v>5780323.69</v>
      </c>
    </row>
    <row r="20" spans="1:9" ht="15" thickBot="1">
      <c r="A20" s="88"/>
      <c r="B20" s="79"/>
      <c r="C20" s="16" t="s">
        <v>27</v>
      </c>
      <c r="D20" s="14">
        <f aca="true" t="shared" si="3" ref="D20:I20">SUM(D17:D19)</f>
        <v>13752768.66</v>
      </c>
      <c r="E20" s="14">
        <f t="shared" si="3"/>
        <v>1552536.94</v>
      </c>
      <c r="F20" s="14">
        <f t="shared" si="3"/>
        <v>527103.8300000001</v>
      </c>
      <c r="G20" s="14">
        <f t="shared" si="3"/>
        <v>0</v>
      </c>
      <c r="H20" s="14">
        <f t="shared" si="3"/>
        <v>395322.2</v>
      </c>
      <c r="I20" s="15">
        <f t="shared" si="3"/>
        <v>16227731.629999999</v>
      </c>
    </row>
    <row r="21" spans="1:16" ht="15">
      <c r="A21" s="88"/>
      <c r="B21" s="79"/>
      <c r="C21" s="31" t="s">
        <v>33</v>
      </c>
      <c r="D21" s="12">
        <v>5181375</v>
      </c>
      <c r="E21" s="12">
        <v>553398.27</v>
      </c>
      <c r="F21" s="12">
        <v>108356.21</v>
      </c>
      <c r="G21" s="12">
        <v>0</v>
      </c>
      <c r="H21" s="12">
        <v>1051653.87</v>
      </c>
      <c r="I21" s="26">
        <f t="shared" si="0"/>
        <v>6894783.35</v>
      </c>
      <c r="J21" s="60"/>
      <c r="K21" s="61"/>
      <c r="L21" s="60"/>
      <c r="M21" s="60"/>
      <c r="N21" s="60"/>
      <c r="O21" s="60"/>
      <c r="P21" s="60"/>
    </row>
    <row r="22" spans="1:16" ht="15">
      <c r="A22" s="88"/>
      <c r="B22" s="79"/>
      <c r="C22" s="29" t="s">
        <v>34</v>
      </c>
      <c r="D22" s="1">
        <v>5181375</v>
      </c>
      <c r="E22" s="1">
        <v>553398.27</v>
      </c>
      <c r="F22" s="1">
        <v>98468.21</v>
      </c>
      <c r="G22" s="1">
        <v>0</v>
      </c>
      <c r="H22" s="1">
        <v>1072430.64</v>
      </c>
      <c r="I22" s="22">
        <f t="shared" si="0"/>
        <v>6905672.119999999</v>
      </c>
      <c r="J22" s="60"/>
      <c r="K22" s="61"/>
      <c r="L22" s="60"/>
      <c r="M22" s="60"/>
      <c r="N22" s="60"/>
      <c r="O22" s="60"/>
      <c r="P22" s="60"/>
    </row>
    <row r="23" spans="1:16" ht="15.75" thickBot="1">
      <c r="A23" s="88"/>
      <c r="B23" s="79"/>
      <c r="C23" s="30" t="s">
        <v>35</v>
      </c>
      <c r="D23" s="11">
        <v>5181375</v>
      </c>
      <c r="E23" s="11">
        <v>553398.27</v>
      </c>
      <c r="F23" s="11">
        <f>166190.69</f>
        <v>166190.69</v>
      </c>
      <c r="G23" s="11">
        <v>0</v>
      </c>
      <c r="H23" s="11">
        <v>0</v>
      </c>
      <c r="I23" s="24">
        <f t="shared" si="0"/>
        <v>5900963.96</v>
      </c>
      <c r="J23" s="60"/>
      <c r="K23" s="61"/>
      <c r="L23" s="60"/>
      <c r="M23" s="60"/>
      <c r="N23" s="60"/>
      <c r="O23" s="60"/>
      <c r="P23" s="60"/>
    </row>
    <row r="24" spans="1:16" ht="15" thickBot="1">
      <c r="A24" s="88"/>
      <c r="B24" s="79"/>
      <c r="C24" s="16" t="s">
        <v>30</v>
      </c>
      <c r="D24" s="14">
        <f aca="true" t="shared" si="4" ref="D24:I24">SUM(D21:D23)</f>
        <v>15544125</v>
      </c>
      <c r="E24" s="14">
        <f t="shared" si="4"/>
        <v>1660194.81</v>
      </c>
      <c r="F24" s="14">
        <f t="shared" si="4"/>
        <v>373015.11</v>
      </c>
      <c r="G24" s="14">
        <f t="shared" si="4"/>
        <v>0</v>
      </c>
      <c r="H24" s="14">
        <f t="shared" si="4"/>
        <v>2124084.51</v>
      </c>
      <c r="I24" s="15">
        <f t="shared" si="4"/>
        <v>19701419.43</v>
      </c>
      <c r="J24" s="60"/>
      <c r="K24" s="60"/>
      <c r="L24" s="60"/>
      <c r="M24" s="60"/>
      <c r="N24" s="60"/>
      <c r="O24" s="60"/>
      <c r="P24" s="60"/>
    </row>
    <row r="25" spans="1:16" ht="15" thickBot="1">
      <c r="A25" s="89"/>
      <c r="B25" s="79"/>
      <c r="C25" s="32" t="s">
        <v>12</v>
      </c>
      <c r="D25" s="33">
        <f aca="true" t="shared" si="5" ref="D25:I25">D12+D16+D20+D24</f>
        <v>57582894.95</v>
      </c>
      <c r="E25" s="33">
        <f t="shared" si="5"/>
        <v>5793993.8</v>
      </c>
      <c r="F25" s="33">
        <f t="shared" si="5"/>
        <v>1771066.5300000003</v>
      </c>
      <c r="G25" s="33">
        <f t="shared" si="5"/>
        <v>0</v>
      </c>
      <c r="H25" s="33">
        <f t="shared" si="5"/>
        <v>3905482.37</v>
      </c>
      <c r="I25" s="34">
        <f t="shared" si="5"/>
        <v>69053437.65</v>
      </c>
      <c r="J25" s="60"/>
      <c r="K25" s="61"/>
      <c r="L25" s="60"/>
      <c r="M25" s="60"/>
      <c r="N25" s="60"/>
      <c r="O25" s="60"/>
      <c r="P25" s="60"/>
    </row>
    <row r="26" spans="1:16" ht="15">
      <c r="A26" s="70">
        <v>215</v>
      </c>
      <c r="B26" s="65" t="s">
        <v>22</v>
      </c>
      <c r="C26" s="18" t="s">
        <v>8</v>
      </c>
      <c r="D26" s="19">
        <v>4309050.9</v>
      </c>
      <c r="E26" s="19">
        <v>471442.61</v>
      </c>
      <c r="F26" s="19">
        <v>73371</v>
      </c>
      <c r="G26" s="19">
        <v>0</v>
      </c>
      <c r="H26" s="19">
        <v>3318093.68</v>
      </c>
      <c r="I26" s="20">
        <f t="shared" si="0"/>
        <v>8171958.190000001</v>
      </c>
      <c r="J26" s="60"/>
      <c r="K26" s="60"/>
      <c r="L26" s="60"/>
      <c r="M26" s="60"/>
      <c r="N26" s="60"/>
      <c r="O26" s="60"/>
      <c r="P26" s="60"/>
    </row>
    <row r="27" spans="1:16" ht="15">
      <c r="A27" s="71"/>
      <c r="B27" s="65"/>
      <c r="C27" s="21" t="s">
        <v>9</v>
      </c>
      <c r="D27" s="1">
        <v>4309050.9</v>
      </c>
      <c r="E27" s="1">
        <v>471442.61</v>
      </c>
      <c r="F27" s="1">
        <v>93316</v>
      </c>
      <c r="G27" s="1">
        <v>0</v>
      </c>
      <c r="H27" s="1">
        <v>787538.23</v>
      </c>
      <c r="I27" s="22">
        <f t="shared" si="0"/>
        <v>5661347.74</v>
      </c>
      <c r="J27" s="60"/>
      <c r="K27" s="60"/>
      <c r="L27" s="60"/>
      <c r="M27" s="60"/>
      <c r="N27" s="60"/>
      <c r="O27" s="60"/>
      <c r="P27" s="60"/>
    </row>
    <row r="28" spans="1:16" ht="15.75" thickBot="1">
      <c r="A28" s="71"/>
      <c r="B28" s="65"/>
      <c r="C28" s="23" t="s">
        <v>10</v>
      </c>
      <c r="D28" s="11">
        <v>4309050.9</v>
      </c>
      <c r="E28" s="11">
        <v>471183.41</v>
      </c>
      <c r="F28" s="11">
        <v>99201</v>
      </c>
      <c r="G28" s="11">
        <v>0</v>
      </c>
      <c r="H28" s="11">
        <v>1333834.56</v>
      </c>
      <c r="I28" s="24">
        <f t="shared" si="0"/>
        <v>6213269.870000001</v>
      </c>
      <c r="J28" s="60"/>
      <c r="K28" s="60"/>
      <c r="L28" s="60"/>
      <c r="M28" s="60"/>
      <c r="N28" s="60"/>
      <c r="O28" s="60"/>
      <c r="P28" s="60"/>
    </row>
    <row r="29" spans="1:16" ht="15" thickBot="1">
      <c r="A29" s="71"/>
      <c r="B29" s="65"/>
      <c r="C29" s="13" t="s">
        <v>31</v>
      </c>
      <c r="D29" s="14">
        <f aca="true" t="shared" si="6" ref="D29:I29">SUM(D26:D28)</f>
        <v>12927152.700000001</v>
      </c>
      <c r="E29" s="14">
        <f t="shared" si="6"/>
        <v>1414068.63</v>
      </c>
      <c r="F29" s="14">
        <f t="shared" si="6"/>
        <v>265888</v>
      </c>
      <c r="G29" s="14">
        <f t="shared" si="6"/>
        <v>0</v>
      </c>
      <c r="H29" s="14">
        <f t="shared" si="6"/>
        <v>5439466.470000001</v>
      </c>
      <c r="I29" s="15">
        <f t="shared" si="6"/>
        <v>20046575.800000004</v>
      </c>
      <c r="J29" s="60"/>
      <c r="K29" s="60"/>
      <c r="L29" s="60"/>
      <c r="M29" s="60"/>
      <c r="N29" s="60"/>
      <c r="O29" s="60"/>
      <c r="P29" s="60"/>
    </row>
    <row r="30" spans="1:16" ht="15">
      <c r="A30" s="71"/>
      <c r="B30" s="65"/>
      <c r="C30" s="25" t="s">
        <v>13</v>
      </c>
      <c r="D30" s="12">
        <v>4309050.9</v>
      </c>
      <c r="E30" s="12">
        <v>472780.51</v>
      </c>
      <c r="F30" s="12">
        <v>103040</v>
      </c>
      <c r="G30" s="12">
        <v>0</v>
      </c>
      <c r="H30" s="12">
        <v>620970</v>
      </c>
      <c r="I30" s="26">
        <f t="shared" si="0"/>
        <v>5505841.41</v>
      </c>
      <c r="J30" s="60"/>
      <c r="K30" s="60"/>
      <c r="L30" s="60"/>
      <c r="M30" s="60"/>
      <c r="N30" s="60"/>
      <c r="O30" s="60"/>
      <c r="P30" s="60"/>
    </row>
    <row r="31" spans="1:16" ht="15">
      <c r="A31" s="71"/>
      <c r="B31" s="65"/>
      <c r="C31" s="27" t="s">
        <v>14</v>
      </c>
      <c r="D31" s="2">
        <v>4309050.9</v>
      </c>
      <c r="E31" s="2">
        <v>472058.71</v>
      </c>
      <c r="F31" s="1">
        <v>97700</v>
      </c>
      <c r="G31" s="1">
        <v>0</v>
      </c>
      <c r="H31" s="1">
        <v>813403.98</v>
      </c>
      <c r="I31" s="22">
        <f t="shared" si="0"/>
        <v>5692213.59</v>
      </c>
      <c r="J31" s="60"/>
      <c r="K31" s="60"/>
      <c r="L31" s="60"/>
      <c r="M31" s="60"/>
      <c r="N31" s="60"/>
      <c r="O31" s="60"/>
      <c r="P31" s="60"/>
    </row>
    <row r="32" spans="1:16" ht="15.75" thickBot="1">
      <c r="A32" s="71"/>
      <c r="B32" s="65"/>
      <c r="C32" s="23" t="s">
        <v>16</v>
      </c>
      <c r="D32" s="17">
        <v>4309050.9</v>
      </c>
      <c r="E32" s="17">
        <v>474505.26</v>
      </c>
      <c r="F32" s="17">
        <v>124969</v>
      </c>
      <c r="G32" s="17">
        <v>0</v>
      </c>
      <c r="H32" s="17">
        <v>189657.27</v>
      </c>
      <c r="I32" s="24">
        <f t="shared" si="0"/>
        <v>5098182.43</v>
      </c>
      <c r="J32" s="60"/>
      <c r="K32" s="60"/>
      <c r="L32" s="60"/>
      <c r="M32" s="60"/>
      <c r="N32" s="60"/>
      <c r="O32" s="60"/>
      <c r="P32" s="60"/>
    </row>
    <row r="33" spans="1:16" ht="15" thickBot="1">
      <c r="A33" s="71"/>
      <c r="B33" s="65"/>
      <c r="C33" s="13" t="s">
        <v>32</v>
      </c>
      <c r="D33" s="14">
        <f aca="true" t="shared" si="7" ref="D33:I33">SUM(D30:D32)</f>
        <v>12927152.700000001</v>
      </c>
      <c r="E33" s="14">
        <f t="shared" si="7"/>
        <v>1419344.48</v>
      </c>
      <c r="F33" s="14">
        <f t="shared" si="7"/>
        <v>325709</v>
      </c>
      <c r="G33" s="14">
        <f t="shared" si="7"/>
        <v>0</v>
      </c>
      <c r="H33" s="14">
        <f t="shared" si="7"/>
        <v>1624031.25</v>
      </c>
      <c r="I33" s="15">
        <f t="shared" si="7"/>
        <v>16296237.43</v>
      </c>
      <c r="J33" s="60"/>
      <c r="K33" s="60"/>
      <c r="L33" s="60"/>
      <c r="M33" s="60"/>
      <c r="N33" s="60"/>
      <c r="O33" s="60"/>
      <c r="P33" s="60"/>
    </row>
    <row r="34" spans="1:16" ht="15">
      <c r="A34" s="71"/>
      <c r="B34" s="65"/>
      <c r="C34" s="31" t="s">
        <v>15</v>
      </c>
      <c r="D34" s="12">
        <v>4017811.5</v>
      </c>
      <c r="E34" s="12">
        <v>474505.26</v>
      </c>
      <c r="F34" s="12">
        <v>164337</v>
      </c>
      <c r="G34" s="12">
        <v>0</v>
      </c>
      <c r="H34" s="12">
        <v>96000</v>
      </c>
      <c r="I34" s="26">
        <f t="shared" si="0"/>
        <v>4752653.76</v>
      </c>
      <c r="J34" s="60"/>
      <c r="K34" s="60"/>
      <c r="L34" s="60"/>
      <c r="M34" s="60"/>
      <c r="N34" s="60"/>
      <c r="O34" s="60"/>
      <c r="P34" s="60"/>
    </row>
    <row r="35" spans="1:16" ht="15">
      <c r="A35" s="71"/>
      <c r="B35" s="66"/>
      <c r="C35" s="29" t="s">
        <v>17</v>
      </c>
      <c r="D35" s="1">
        <v>4273222.5</v>
      </c>
      <c r="E35" s="1">
        <v>270011.32</v>
      </c>
      <c r="F35" s="1">
        <v>194670.02</v>
      </c>
      <c r="G35" s="1">
        <v>0</v>
      </c>
      <c r="H35" s="1">
        <v>0</v>
      </c>
      <c r="I35" s="22">
        <f t="shared" si="0"/>
        <v>4737903.84</v>
      </c>
      <c r="J35" s="60"/>
      <c r="K35" s="60"/>
      <c r="L35" s="60"/>
      <c r="M35" s="60"/>
      <c r="N35" s="60"/>
      <c r="O35" s="60"/>
      <c r="P35" s="60"/>
    </row>
    <row r="36" spans="1:16" ht="15.75" thickBot="1">
      <c r="A36" s="71"/>
      <c r="B36" s="66"/>
      <c r="C36" s="30" t="s">
        <v>36</v>
      </c>
      <c r="D36" s="11">
        <v>4273222.5</v>
      </c>
      <c r="E36" s="11">
        <v>532436.23</v>
      </c>
      <c r="F36" s="11">
        <v>195291.21</v>
      </c>
      <c r="G36" s="11">
        <v>0</v>
      </c>
      <c r="H36" s="11">
        <v>1123692.24</v>
      </c>
      <c r="I36" s="24">
        <f t="shared" si="0"/>
        <v>6124642.180000001</v>
      </c>
      <c r="J36" s="60"/>
      <c r="K36" s="60"/>
      <c r="L36" s="60"/>
      <c r="M36" s="60"/>
      <c r="N36" s="60"/>
      <c r="O36" s="60"/>
      <c r="P36" s="60"/>
    </row>
    <row r="37" spans="1:16" ht="15" thickBot="1">
      <c r="A37" s="71"/>
      <c r="B37" s="66"/>
      <c r="C37" s="16" t="s">
        <v>27</v>
      </c>
      <c r="D37" s="14">
        <f aca="true" t="shared" si="8" ref="D37:I37">SUM(D34:D36)</f>
        <v>12564256.5</v>
      </c>
      <c r="E37" s="14">
        <f t="shared" si="8"/>
        <v>1276952.81</v>
      </c>
      <c r="F37" s="14">
        <f t="shared" si="8"/>
        <v>554298.23</v>
      </c>
      <c r="G37" s="14">
        <f t="shared" si="8"/>
        <v>0</v>
      </c>
      <c r="H37" s="14">
        <f t="shared" si="8"/>
        <v>1219692.24</v>
      </c>
      <c r="I37" s="15">
        <f t="shared" si="8"/>
        <v>15615199.780000001</v>
      </c>
      <c r="J37" s="60"/>
      <c r="K37" s="60"/>
      <c r="L37" s="60"/>
      <c r="M37" s="60"/>
      <c r="N37" s="60"/>
      <c r="O37" s="60"/>
      <c r="P37" s="60"/>
    </row>
    <row r="38" spans="1:16" ht="15">
      <c r="A38" s="71"/>
      <c r="B38" s="66"/>
      <c r="C38" s="31" t="s">
        <v>33</v>
      </c>
      <c r="D38" s="12">
        <v>4273222.5</v>
      </c>
      <c r="E38" s="12">
        <v>532436.23</v>
      </c>
      <c r="F38" s="12">
        <v>149778.53</v>
      </c>
      <c r="G38" s="12">
        <v>0</v>
      </c>
      <c r="H38" s="12">
        <v>1534215</v>
      </c>
      <c r="I38" s="26">
        <f t="shared" si="0"/>
        <v>6489652.260000001</v>
      </c>
      <c r="J38" s="60"/>
      <c r="K38" s="60"/>
      <c r="L38" s="60"/>
      <c r="M38" s="60"/>
      <c r="N38" s="60"/>
      <c r="O38" s="60"/>
      <c r="P38" s="60"/>
    </row>
    <row r="39" spans="1:16" ht="15">
      <c r="A39" s="71"/>
      <c r="B39" s="66"/>
      <c r="C39" s="29" t="s">
        <v>34</v>
      </c>
      <c r="D39" s="1">
        <v>3644518.5</v>
      </c>
      <c r="E39" s="1">
        <v>533435.73</v>
      </c>
      <c r="F39" s="1">
        <v>137750.12</v>
      </c>
      <c r="G39" s="1">
        <v>0</v>
      </c>
      <c r="H39" s="1">
        <v>1978354.93</v>
      </c>
      <c r="I39" s="22">
        <f t="shared" si="0"/>
        <v>6294059.279999999</v>
      </c>
      <c r="J39" s="60"/>
      <c r="K39" s="60"/>
      <c r="L39" s="60"/>
      <c r="M39" s="60"/>
      <c r="N39" s="60"/>
      <c r="O39" s="60"/>
      <c r="P39" s="60"/>
    </row>
    <row r="40" spans="1:16" ht="15.75" thickBot="1">
      <c r="A40" s="71"/>
      <c r="B40" s="66"/>
      <c r="C40" s="30" t="s">
        <v>35</v>
      </c>
      <c r="D40" s="11">
        <v>3644518.5</v>
      </c>
      <c r="E40" s="11">
        <v>533435.73</v>
      </c>
      <c r="F40" s="11">
        <v>149778.53</v>
      </c>
      <c r="G40" s="11">
        <v>0</v>
      </c>
      <c r="H40" s="11">
        <v>0</v>
      </c>
      <c r="I40" s="24">
        <f t="shared" si="0"/>
        <v>4327732.76</v>
      </c>
      <c r="J40" s="60"/>
      <c r="K40" s="60"/>
      <c r="L40" s="60"/>
      <c r="M40" s="60"/>
      <c r="N40" s="60"/>
      <c r="O40" s="60"/>
      <c r="P40" s="60"/>
    </row>
    <row r="41" spans="1:16" ht="15" thickBot="1">
      <c r="A41" s="71"/>
      <c r="B41" s="66"/>
      <c r="C41" s="16" t="s">
        <v>30</v>
      </c>
      <c r="D41" s="14">
        <f aca="true" t="shared" si="9" ref="D41:I41">SUM(D38:D40)</f>
        <v>11562259.5</v>
      </c>
      <c r="E41" s="14">
        <f t="shared" si="9"/>
        <v>1599307.69</v>
      </c>
      <c r="F41" s="14">
        <f t="shared" si="9"/>
        <v>437307.18000000005</v>
      </c>
      <c r="G41" s="14">
        <f t="shared" si="9"/>
        <v>0</v>
      </c>
      <c r="H41" s="14">
        <f t="shared" si="9"/>
        <v>3512569.9299999997</v>
      </c>
      <c r="I41" s="15">
        <f t="shared" si="9"/>
        <v>17111444.299999997</v>
      </c>
      <c r="J41" s="60"/>
      <c r="K41" s="60"/>
      <c r="L41" s="60"/>
      <c r="M41" s="60"/>
      <c r="N41" s="60"/>
      <c r="O41" s="60"/>
      <c r="P41" s="60"/>
    </row>
    <row r="42" spans="1:16" ht="15" thickBot="1">
      <c r="A42" s="72"/>
      <c r="B42" s="66"/>
      <c r="C42" s="32" t="s">
        <v>12</v>
      </c>
      <c r="D42" s="33">
        <f aca="true" t="shared" si="10" ref="D42:I42">D29+D33+D37+D41</f>
        <v>49980821.400000006</v>
      </c>
      <c r="E42" s="33">
        <f t="shared" si="10"/>
        <v>5709673.609999999</v>
      </c>
      <c r="F42" s="33">
        <f t="shared" si="10"/>
        <v>1583202.4100000001</v>
      </c>
      <c r="G42" s="33">
        <f t="shared" si="10"/>
        <v>0</v>
      </c>
      <c r="H42" s="33">
        <f t="shared" si="10"/>
        <v>11795759.89</v>
      </c>
      <c r="I42" s="34">
        <f t="shared" si="10"/>
        <v>69069457.31</v>
      </c>
      <c r="J42" s="62"/>
      <c r="K42" s="61"/>
      <c r="L42" s="60"/>
      <c r="M42" s="60"/>
      <c r="N42" s="60"/>
      <c r="O42" s="60"/>
      <c r="P42" s="60"/>
    </row>
    <row r="43" spans="1:16" ht="15">
      <c r="A43" s="73">
        <v>216</v>
      </c>
      <c r="B43" s="65" t="s">
        <v>23</v>
      </c>
      <c r="C43" s="18" t="s">
        <v>8</v>
      </c>
      <c r="D43" s="19">
        <v>1714422</v>
      </c>
      <c r="E43" s="19">
        <v>136186.73</v>
      </c>
      <c r="F43" s="19">
        <v>128904.66</v>
      </c>
      <c r="G43" s="19">
        <v>0</v>
      </c>
      <c r="H43" s="19">
        <v>0</v>
      </c>
      <c r="I43" s="20">
        <f t="shared" si="0"/>
        <v>1979513.39</v>
      </c>
      <c r="J43" s="60"/>
      <c r="K43" s="60"/>
      <c r="L43" s="60"/>
      <c r="M43" s="60"/>
      <c r="N43" s="60"/>
      <c r="O43" s="60"/>
      <c r="P43" s="60"/>
    </row>
    <row r="44" spans="1:16" ht="15">
      <c r="A44" s="74"/>
      <c r="B44" s="65"/>
      <c r="C44" s="21" t="s">
        <v>9</v>
      </c>
      <c r="D44" s="1">
        <v>1714422</v>
      </c>
      <c r="E44" s="1">
        <v>136186.73</v>
      </c>
      <c r="F44" s="1">
        <v>104359.31</v>
      </c>
      <c r="G44" s="1">
        <v>0</v>
      </c>
      <c r="H44" s="1">
        <v>0</v>
      </c>
      <c r="I44" s="22">
        <f t="shared" si="0"/>
        <v>1954968.04</v>
      </c>
      <c r="J44" s="60"/>
      <c r="K44" s="60"/>
      <c r="L44" s="60"/>
      <c r="M44" s="60"/>
      <c r="N44" s="60"/>
      <c r="O44" s="60"/>
      <c r="P44" s="60"/>
    </row>
    <row r="45" spans="1:16" ht="15.75" thickBot="1">
      <c r="A45" s="74"/>
      <c r="B45" s="65"/>
      <c r="C45" s="23" t="s">
        <v>10</v>
      </c>
      <c r="D45" s="11">
        <v>1714422</v>
      </c>
      <c r="E45" s="11">
        <v>208303.72</v>
      </c>
      <c r="F45" s="11">
        <v>137028.09</v>
      </c>
      <c r="G45" s="11">
        <v>0</v>
      </c>
      <c r="H45" s="11">
        <v>0</v>
      </c>
      <c r="I45" s="24">
        <f t="shared" si="0"/>
        <v>2059753.81</v>
      </c>
      <c r="J45" s="60"/>
      <c r="K45" s="60"/>
      <c r="L45" s="60"/>
      <c r="M45" s="60"/>
      <c r="N45" s="60"/>
      <c r="O45" s="60"/>
      <c r="P45" s="60"/>
    </row>
    <row r="46" spans="1:16" ht="15" thickBot="1">
      <c r="A46" s="74"/>
      <c r="B46" s="65"/>
      <c r="C46" s="13" t="s">
        <v>31</v>
      </c>
      <c r="D46" s="14">
        <f aca="true" t="shared" si="11" ref="D46:I46">SUM(D43:D45)</f>
        <v>5143266</v>
      </c>
      <c r="E46" s="14">
        <f t="shared" si="11"/>
        <v>480677.18000000005</v>
      </c>
      <c r="F46" s="14">
        <f t="shared" si="11"/>
        <v>370292.06</v>
      </c>
      <c r="G46" s="14">
        <f t="shared" si="11"/>
        <v>0</v>
      </c>
      <c r="H46" s="14">
        <f t="shared" si="11"/>
        <v>0</v>
      </c>
      <c r="I46" s="15">
        <f t="shared" si="11"/>
        <v>5994235.24</v>
      </c>
      <c r="J46" s="60"/>
      <c r="K46" s="60"/>
      <c r="L46" s="60"/>
      <c r="M46" s="60"/>
      <c r="N46" s="60"/>
      <c r="O46" s="60"/>
      <c r="P46" s="60"/>
    </row>
    <row r="47" spans="1:16" ht="15">
      <c r="A47" s="74"/>
      <c r="B47" s="65"/>
      <c r="C47" s="25" t="s">
        <v>13</v>
      </c>
      <c r="D47" s="12">
        <v>1714422</v>
      </c>
      <c r="E47" s="12">
        <v>208807.31</v>
      </c>
      <c r="F47" s="12">
        <v>130234.72</v>
      </c>
      <c r="G47" s="12">
        <v>0</v>
      </c>
      <c r="H47" s="12">
        <v>0</v>
      </c>
      <c r="I47" s="26">
        <f t="shared" si="0"/>
        <v>2053464.03</v>
      </c>
      <c r="J47" s="60"/>
      <c r="K47" s="60"/>
      <c r="L47" s="60"/>
      <c r="M47" s="60"/>
      <c r="N47" s="60"/>
      <c r="O47" s="60"/>
      <c r="P47" s="60"/>
    </row>
    <row r="48" spans="1:16" ht="15">
      <c r="A48" s="74"/>
      <c r="B48" s="65"/>
      <c r="C48" s="27" t="s">
        <v>14</v>
      </c>
      <c r="D48" s="1">
        <v>1714422</v>
      </c>
      <c r="E48" s="1">
        <v>208911.89</v>
      </c>
      <c r="F48" s="1">
        <v>156829.46</v>
      </c>
      <c r="G48" s="1">
        <v>0</v>
      </c>
      <c r="H48" s="1">
        <v>0</v>
      </c>
      <c r="I48" s="22">
        <f t="shared" si="0"/>
        <v>2080163.35</v>
      </c>
      <c r="J48" s="60"/>
      <c r="K48" s="60"/>
      <c r="L48" s="60"/>
      <c r="M48" s="60"/>
      <c r="N48" s="60"/>
      <c r="O48" s="60"/>
      <c r="P48" s="60"/>
    </row>
    <row r="49" spans="1:16" ht="15.75" thickBot="1">
      <c r="A49" s="74"/>
      <c r="B49" s="65"/>
      <c r="C49" s="23" t="s">
        <v>16</v>
      </c>
      <c r="D49" s="11">
        <v>1714422</v>
      </c>
      <c r="E49" s="11">
        <v>208807.31</v>
      </c>
      <c r="F49" s="11">
        <v>154491.16</v>
      </c>
      <c r="G49" s="11">
        <v>0</v>
      </c>
      <c r="H49" s="39">
        <v>0</v>
      </c>
      <c r="I49" s="24">
        <f t="shared" si="0"/>
        <v>2077720.47</v>
      </c>
      <c r="J49" s="60"/>
      <c r="K49" s="60"/>
      <c r="L49" s="60"/>
      <c r="M49" s="60"/>
      <c r="N49" s="60"/>
      <c r="O49" s="60"/>
      <c r="P49" s="60"/>
    </row>
    <row r="50" spans="1:16" ht="15" thickBot="1">
      <c r="A50" s="74"/>
      <c r="B50" s="65"/>
      <c r="C50" s="13" t="s">
        <v>32</v>
      </c>
      <c r="D50" s="14">
        <f aca="true" t="shared" si="12" ref="D50:I50">SUM(D47:D49)</f>
        <v>5143266</v>
      </c>
      <c r="E50" s="14">
        <f t="shared" si="12"/>
        <v>626526.51</v>
      </c>
      <c r="F50" s="14">
        <f t="shared" si="12"/>
        <v>441555.33999999997</v>
      </c>
      <c r="G50" s="14">
        <f t="shared" si="12"/>
        <v>0</v>
      </c>
      <c r="H50" s="14">
        <f t="shared" si="12"/>
        <v>0</v>
      </c>
      <c r="I50" s="15">
        <f t="shared" si="12"/>
        <v>6211347.85</v>
      </c>
      <c r="J50" s="60"/>
      <c r="K50" s="60"/>
      <c r="L50" s="60"/>
      <c r="M50" s="60"/>
      <c r="N50" s="60"/>
      <c r="O50" s="60"/>
      <c r="P50" s="60"/>
    </row>
    <row r="51" spans="1:16" ht="15">
      <c r="A51" s="74"/>
      <c r="B51" s="65"/>
      <c r="C51" s="31" t="s">
        <v>15</v>
      </c>
      <c r="D51" s="12">
        <v>1684412.26</v>
      </c>
      <c r="E51" s="12">
        <v>178257.18</v>
      </c>
      <c r="F51" s="12">
        <v>187553.02</v>
      </c>
      <c r="G51" s="12">
        <v>0</v>
      </c>
      <c r="H51" s="58">
        <v>0</v>
      </c>
      <c r="I51" s="26">
        <f t="shared" si="0"/>
        <v>2050222.46</v>
      </c>
      <c r="J51" s="60"/>
      <c r="K51" s="60"/>
      <c r="L51" s="60"/>
      <c r="M51" s="60"/>
      <c r="N51" s="60"/>
      <c r="O51" s="60"/>
      <c r="P51" s="60"/>
    </row>
    <row r="52" spans="1:16" ht="15">
      <c r="A52" s="74"/>
      <c r="B52" s="65"/>
      <c r="C52" s="29" t="s">
        <v>17</v>
      </c>
      <c r="D52" s="1">
        <v>1724418.88</v>
      </c>
      <c r="E52" s="1">
        <v>207379.14</v>
      </c>
      <c r="F52" s="1">
        <v>181124.13</v>
      </c>
      <c r="G52" s="1">
        <v>0</v>
      </c>
      <c r="H52" s="3">
        <v>0</v>
      </c>
      <c r="I52" s="22">
        <f t="shared" si="0"/>
        <v>2112922.15</v>
      </c>
      <c r="J52" s="60"/>
      <c r="K52" s="60"/>
      <c r="L52" s="60"/>
      <c r="M52" s="60"/>
      <c r="N52" s="60"/>
      <c r="O52" s="60"/>
      <c r="P52" s="60"/>
    </row>
    <row r="53" spans="1:16" ht="15.75" thickBot="1">
      <c r="A53" s="74"/>
      <c r="B53" s="65"/>
      <c r="C53" s="30" t="s">
        <v>36</v>
      </c>
      <c r="D53" s="11">
        <v>1724418.88</v>
      </c>
      <c r="E53" s="11">
        <v>125477.16</v>
      </c>
      <c r="F53" s="11">
        <v>187559.73</v>
      </c>
      <c r="G53" s="11">
        <v>0</v>
      </c>
      <c r="H53" s="39">
        <v>0</v>
      </c>
      <c r="I53" s="24">
        <f t="shared" si="0"/>
        <v>2037455.7699999998</v>
      </c>
      <c r="J53" s="60"/>
      <c r="K53" s="60"/>
      <c r="L53" s="60"/>
      <c r="M53" s="60"/>
      <c r="N53" s="60"/>
      <c r="O53" s="60"/>
      <c r="P53" s="60"/>
    </row>
    <row r="54" spans="1:16" ht="15" thickBot="1">
      <c r="A54" s="74"/>
      <c r="B54" s="66"/>
      <c r="C54" s="16" t="s">
        <v>27</v>
      </c>
      <c r="D54" s="14">
        <f aca="true" t="shared" si="13" ref="D54:I54">SUM(D51:D53)</f>
        <v>5133250.02</v>
      </c>
      <c r="E54" s="14">
        <f t="shared" si="13"/>
        <v>511113.48</v>
      </c>
      <c r="F54" s="14">
        <f t="shared" si="13"/>
        <v>556236.88</v>
      </c>
      <c r="G54" s="14">
        <f t="shared" si="13"/>
        <v>0</v>
      </c>
      <c r="H54" s="14">
        <f t="shared" si="13"/>
        <v>0</v>
      </c>
      <c r="I54" s="15">
        <f t="shared" si="13"/>
        <v>6200600.38</v>
      </c>
      <c r="J54" s="60"/>
      <c r="K54" s="60"/>
      <c r="L54" s="60"/>
      <c r="M54" s="60"/>
      <c r="N54" s="60"/>
      <c r="O54" s="60"/>
      <c r="P54" s="60"/>
    </row>
    <row r="55" spans="1:16" ht="15">
      <c r="A55" s="74"/>
      <c r="B55" s="66"/>
      <c r="C55" s="31" t="s">
        <v>33</v>
      </c>
      <c r="D55" s="12">
        <v>1724418.86</v>
      </c>
      <c r="E55" s="12">
        <v>197912.26</v>
      </c>
      <c r="F55" s="12">
        <v>206727.15</v>
      </c>
      <c r="G55" s="12">
        <v>0</v>
      </c>
      <c r="H55" s="12">
        <v>0</v>
      </c>
      <c r="I55" s="26">
        <f t="shared" si="0"/>
        <v>2129058.27</v>
      </c>
      <c r="J55" s="60"/>
      <c r="K55" s="60"/>
      <c r="L55" s="60"/>
      <c r="M55" s="60"/>
      <c r="N55" s="60"/>
      <c r="O55" s="60"/>
      <c r="P55" s="60"/>
    </row>
    <row r="56" spans="1:16" ht="15">
      <c r="A56" s="74"/>
      <c r="B56" s="66"/>
      <c r="C56" s="29" t="s">
        <v>34</v>
      </c>
      <c r="D56" s="1">
        <v>1724418.79</v>
      </c>
      <c r="E56" s="1">
        <v>208494.24</v>
      </c>
      <c r="F56" s="1">
        <v>166337.44</v>
      </c>
      <c r="G56" s="1">
        <v>0</v>
      </c>
      <c r="H56" s="1">
        <v>0</v>
      </c>
      <c r="I56" s="22">
        <f t="shared" si="0"/>
        <v>2099250.47</v>
      </c>
      <c r="J56" s="60"/>
      <c r="K56" s="60"/>
      <c r="L56" s="60"/>
      <c r="M56" s="60"/>
      <c r="N56" s="60"/>
      <c r="O56" s="60"/>
      <c r="P56" s="60"/>
    </row>
    <row r="57" spans="1:16" ht="15.75" thickBot="1">
      <c r="A57" s="74"/>
      <c r="B57" s="66"/>
      <c r="C57" s="30" t="s">
        <v>35</v>
      </c>
      <c r="D57" s="11">
        <v>1724418.84</v>
      </c>
      <c r="E57" s="11">
        <v>208494.24</v>
      </c>
      <c r="F57" s="11">
        <v>170830.29</v>
      </c>
      <c r="G57" s="11">
        <v>0</v>
      </c>
      <c r="H57" s="11">
        <v>0</v>
      </c>
      <c r="I57" s="24">
        <f t="shared" si="0"/>
        <v>2103743.37</v>
      </c>
      <c r="J57" s="60"/>
      <c r="K57" s="60"/>
      <c r="L57" s="60"/>
      <c r="M57" s="60"/>
      <c r="N57" s="60"/>
      <c r="O57" s="60"/>
      <c r="P57" s="60"/>
    </row>
    <row r="58" spans="1:16" ht="15" thickBot="1">
      <c r="A58" s="74"/>
      <c r="B58" s="66"/>
      <c r="C58" s="16" t="s">
        <v>30</v>
      </c>
      <c r="D58" s="14">
        <f aca="true" t="shared" si="14" ref="D58:I58">SUM(D55:D57)</f>
        <v>5173256.49</v>
      </c>
      <c r="E58" s="14">
        <f t="shared" si="14"/>
        <v>614900.74</v>
      </c>
      <c r="F58" s="14">
        <f t="shared" si="14"/>
        <v>543894.88</v>
      </c>
      <c r="G58" s="14">
        <f t="shared" si="14"/>
        <v>0</v>
      </c>
      <c r="H58" s="14">
        <f t="shared" si="14"/>
        <v>0</v>
      </c>
      <c r="I58" s="15">
        <f t="shared" si="14"/>
        <v>6332052.11</v>
      </c>
      <c r="J58" s="60"/>
      <c r="K58" s="60"/>
      <c r="L58" s="60"/>
      <c r="M58" s="60"/>
      <c r="N58" s="60"/>
      <c r="O58" s="60"/>
      <c r="P58" s="60"/>
    </row>
    <row r="59" spans="1:16" ht="15" thickBot="1">
      <c r="A59" s="75"/>
      <c r="B59" s="66"/>
      <c r="C59" s="40" t="s">
        <v>12</v>
      </c>
      <c r="D59" s="41">
        <f aca="true" t="shared" si="15" ref="D59:I59">D46+D50+D54+D58</f>
        <v>20593038.509999998</v>
      </c>
      <c r="E59" s="41">
        <f t="shared" si="15"/>
        <v>2233217.91</v>
      </c>
      <c r="F59" s="41">
        <f t="shared" si="15"/>
        <v>1911979.1599999997</v>
      </c>
      <c r="G59" s="41">
        <f t="shared" si="15"/>
        <v>0</v>
      </c>
      <c r="H59" s="41">
        <f t="shared" si="15"/>
        <v>0</v>
      </c>
      <c r="I59" s="42">
        <f t="shared" si="15"/>
        <v>24738235.58</v>
      </c>
      <c r="J59" s="61"/>
      <c r="K59" s="61"/>
      <c r="L59" s="60"/>
      <c r="M59" s="60"/>
      <c r="N59" s="60"/>
      <c r="O59" s="60"/>
      <c r="P59" s="60"/>
    </row>
    <row r="60" spans="1:16" ht="15">
      <c r="A60" s="70">
        <v>219</v>
      </c>
      <c r="B60" s="67" t="s">
        <v>24</v>
      </c>
      <c r="C60" s="18" t="s">
        <v>8</v>
      </c>
      <c r="D60" s="36">
        <v>21425.55</v>
      </c>
      <c r="E60" s="36">
        <v>456701.1</v>
      </c>
      <c r="F60" s="36">
        <v>0</v>
      </c>
      <c r="G60" s="36">
        <v>0</v>
      </c>
      <c r="H60" s="36">
        <v>0</v>
      </c>
      <c r="I60" s="20">
        <f t="shared" si="0"/>
        <v>478126.64999999997</v>
      </c>
      <c r="J60" s="60"/>
      <c r="K60" s="60"/>
      <c r="L60" s="60"/>
      <c r="M60" s="60"/>
      <c r="N60" s="60"/>
      <c r="O60" s="60"/>
      <c r="P60" s="60"/>
    </row>
    <row r="61" spans="1:16" ht="15">
      <c r="A61" s="71"/>
      <c r="B61" s="66"/>
      <c r="C61" s="21" t="s">
        <v>9</v>
      </c>
      <c r="D61" s="4">
        <v>21938.92</v>
      </c>
      <c r="E61" s="4">
        <v>456701.1</v>
      </c>
      <c r="F61" s="4">
        <v>0</v>
      </c>
      <c r="G61" s="4">
        <v>0</v>
      </c>
      <c r="H61" s="4">
        <v>0</v>
      </c>
      <c r="I61" s="22">
        <f t="shared" si="0"/>
        <v>478640.01999999996</v>
      </c>
      <c r="J61" s="60"/>
      <c r="K61" s="60"/>
      <c r="L61" s="60"/>
      <c r="M61" s="60"/>
      <c r="N61" s="60"/>
      <c r="O61" s="60"/>
      <c r="P61" s="60"/>
    </row>
    <row r="62" spans="1:16" ht="15.75" thickBot="1">
      <c r="A62" s="71"/>
      <c r="B62" s="66"/>
      <c r="C62" s="23" t="s">
        <v>10</v>
      </c>
      <c r="D62" s="37">
        <v>23126.25</v>
      </c>
      <c r="E62" s="17">
        <v>456767.42</v>
      </c>
      <c r="F62" s="11">
        <v>0</v>
      </c>
      <c r="G62" s="11">
        <v>0</v>
      </c>
      <c r="H62" s="11">
        <v>0</v>
      </c>
      <c r="I62" s="24">
        <f t="shared" si="0"/>
        <v>479893.67</v>
      </c>
      <c r="J62" s="60"/>
      <c r="K62" s="60"/>
      <c r="L62" s="60"/>
      <c r="M62" s="60"/>
      <c r="N62" s="60"/>
      <c r="O62" s="60"/>
      <c r="P62" s="60"/>
    </row>
    <row r="63" spans="1:16" ht="15" thickBot="1">
      <c r="A63" s="71"/>
      <c r="B63" s="66"/>
      <c r="C63" s="13" t="s">
        <v>31</v>
      </c>
      <c r="D63" s="14">
        <f aca="true" t="shared" si="16" ref="D63:I63">SUM(D60:D62)</f>
        <v>66490.72</v>
      </c>
      <c r="E63" s="14">
        <f t="shared" si="16"/>
        <v>1370169.6199999999</v>
      </c>
      <c r="F63" s="14">
        <f t="shared" si="16"/>
        <v>0</v>
      </c>
      <c r="G63" s="14">
        <f t="shared" si="16"/>
        <v>0</v>
      </c>
      <c r="H63" s="14">
        <f t="shared" si="16"/>
        <v>0</v>
      </c>
      <c r="I63" s="15">
        <f t="shared" si="16"/>
        <v>1436660.3399999999</v>
      </c>
      <c r="J63" s="60"/>
      <c r="K63" s="60"/>
      <c r="L63" s="60"/>
      <c r="M63" s="60"/>
      <c r="N63" s="60"/>
      <c r="O63" s="60"/>
      <c r="P63" s="60"/>
    </row>
    <row r="64" spans="1:16" ht="15">
      <c r="A64" s="71"/>
      <c r="B64" s="66"/>
      <c r="C64" s="25" t="s">
        <v>13</v>
      </c>
      <c r="D64" s="35">
        <v>6333.9</v>
      </c>
      <c r="E64" s="35">
        <v>456701.1</v>
      </c>
      <c r="F64" s="35">
        <v>0</v>
      </c>
      <c r="G64" s="35">
        <v>0</v>
      </c>
      <c r="H64" s="35">
        <v>0</v>
      </c>
      <c r="I64" s="26">
        <f t="shared" si="0"/>
        <v>463035</v>
      </c>
      <c r="J64" s="60"/>
      <c r="K64" s="60"/>
      <c r="L64" s="60"/>
      <c r="M64" s="60"/>
      <c r="N64" s="60"/>
      <c r="O64" s="60"/>
      <c r="P64" s="60"/>
    </row>
    <row r="65" spans="1:16" ht="15">
      <c r="A65" s="71"/>
      <c r="B65" s="66"/>
      <c r="C65" s="27" t="s">
        <v>14</v>
      </c>
      <c r="D65" s="4">
        <v>5649.07</v>
      </c>
      <c r="E65" s="4">
        <v>473526.93</v>
      </c>
      <c r="F65" s="4">
        <v>0</v>
      </c>
      <c r="G65" s="4">
        <v>0</v>
      </c>
      <c r="H65" s="4">
        <v>0</v>
      </c>
      <c r="I65" s="22">
        <f t="shared" si="0"/>
        <v>479176</v>
      </c>
      <c r="J65" s="60"/>
      <c r="K65" s="60"/>
      <c r="L65" s="60"/>
      <c r="M65" s="60"/>
      <c r="N65" s="60"/>
      <c r="O65" s="60"/>
      <c r="P65" s="60"/>
    </row>
    <row r="66" spans="1:16" ht="15.75" thickBot="1">
      <c r="A66" s="71"/>
      <c r="B66" s="66"/>
      <c r="C66" s="38" t="s">
        <v>16</v>
      </c>
      <c r="D66" s="37">
        <v>16244.8</v>
      </c>
      <c r="E66" s="37">
        <v>509329.26</v>
      </c>
      <c r="F66" s="37">
        <v>0</v>
      </c>
      <c r="G66" s="37">
        <v>0</v>
      </c>
      <c r="H66" s="37">
        <v>0</v>
      </c>
      <c r="I66" s="24">
        <f t="shared" si="0"/>
        <v>525574.06</v>
      </c>
      <c r="J66" s="60"/>
      <c r="K66" s="60"/>
      <c r="L66" s="60"/>
      <c r="M66" s="60"/>
      <c r="N66" s="60"/>
      <c r="O66" s="60"/>
      <c r="P66" s="60"/>
    </row>
    <row r="67" spans="1:16" ht="15" thickBot="1">
      <c r="A67" s="71"/>
      <c r="B67" s="66"/>
      <c r="C67" s="13" t="s">
        <v>32</v>
      </c>
      <c r="D67" s="14">
        <f aca="true" t="shared" si="17" ref="D67:I67">SUM(D64:D66)</f>
        <v>28227.769999999997</v>
      </c>
      <c r="E67" s="14">
        <f t="shared" si="17"/>
        <v>1439557.29</v>
      </c>
      <c r="F67" s="14">
        <f t="shared" si="17"/>
        <v>0</v>
      </c>
      <c r="G67" s="14">
        <f t="shared" si="17"/>
        <v>0</v>
      </c>
      <c r="H67" s="14">
        <f t="shared" si="17"/>
        <v>0</v>
      </c>
      <c r="I67" s="15">
        <f t="shared" si="17"/>
        <v>1467785.06</v>
      </c>
      <c r="J67" s="60"/>
      <c r="K67" s="60"/>
      <c r="L67" s="60"/>
      <c r="M67" s="60"/>
      <c r="N67" s="60"/>
      <c r="O67" s="60"/>
      <c r="P67" s="60"/>
    </row>
    <row r="68" spans="1:16" ht="15">
      <c r="A68" s="71"/>
      <c r="B68" s="66"/>
      <c r="C68" s="31" t="s">
        <v>15</v>
      </c>
      <c r="D68" s="12">
        <v>25542.8</v>
      </c>
      <c r="E68" s="12">
        <v>481117.53</v>
      </c>
      <c r="F68" s="12">
        <v>0</v>
      </c>
      <c r="G68" s="12">
        <v>0</v>
      </c>
      <c r="H68" s="12">
        <v>0</v>
      </c>
      <c r="I68" s="26">
        <f t="shared" si="0"/>
        <v>506660.33</v>
      </c>
      <c r="J68" s="60"/>
      <c r="K68" s="60"/>
      <c r="L68" s="60"/>
      <c r="M68" s="60"/>
      <c r="N68" s="60"/>
      <c r="O68" s="60"/>
      <c r="P68" s="60"/>
    </row>
    <row r="69" spans="1:16" ht="15">
      <c r="A69" s="71"/>
      <c r="B69" s="66"/>
      <c r="C69" s="29" t="s">
        <v>17</v>
      </c>
      <c r="D69" s="1">
        <v>25020.28</v>
      </c>
      <c r="E69" s="1">
        <v>496931.28</v>
      </c>
      <c r="F69" s="1">
        <v>0</v>
      </c>
      <c r="G69" s="1">
        <v>0</v>
      </c>
      <c r="H69" s="1">
        <v>0</v>
      </c>
      <c r="I69" s="22">
        <f t="shared" si="0"/>
        <v>521951.56000000006</v>
      </c>
      <c r="J69" s="60"/>
      <c r="K69" s="60"/>
      <c r="L69" s="60"/>
      <c r="M69" s="60"/>
      <c r="N69" s="60"/>
      <c r="O69" s="60"/>
      <c r="P69" s="60"/>
    </row>
    <row r="70" spans="1:16" ht="15.75" thickBot="1">
      <c r="A70" s="71"/>
      <c r="B70" s="66"/>
      <c r="C70" s="30" t="s">
        <v>36</v>
      </c>
      <c r="D70" s="11">
        <v>25605.87</v>
      </c>
      <c r="E70" s="11">
        <v>495286.65</v>
      </c>
      <c r="F70" s="11">
        <v>0</v>
      </c>
      <c r="G70" s="11">
        <v>0</v>
      </c>
      <c r="H70" s="11">
        <v>0</v>
      </c>
      <c r="I70" s="24">
        <f t="shared" si="0"/>
        <v>520892.52</v>
      </c>
      <c r="J70" s="60"/>
      <c r="K70" s="60"/>
      <c r="L70" s="60"/>
      <c r="M70" s="60"/>
      <c r="N70" s="60"/>
      <c r="O70" s="60"/>
      <c r="P70" s="60"/>
    </row>
    <row r="71" spans="1:16" ht="15" thickBot="1">
      <c r="A71" s="71"/>
      <c r="B71" s="66"/>
      <c r="C71" s="16" t="s">
        <v>27</v>
      </c>
      <c r="D71" s="14">
        <f aca="true" t="shared" si="18" ref="D71:I71">SUM(D68:D70)</f>
        <v>76168.95</v>
      </c>
      <c r="E71" s="14">
        <f t="shared" si="18"/>
        <v>1473335.46</v>
      </c>
      <c r="F71" s="14">
        <f t="shared" si="18"/>
        <v>0</v>
      </c>
      <c r="G71" s="14">
        <f t="shared" si="18"/>
        <v>0</v>
      </c>
      <c r="H71" s="14">
        <f t="shared" si="18"/>
        <v>0</v>
      </c>
      <c r="I71" s="15">
        <f t="shared" si="18"/>
        <v>1549504.4100000001</v>
      </c>
      <c r="J71" s="60"/>
      <c r="K71" s="60"/>
      <c r="L71" s="60"/>
      <c r="M71" s="60"/>
      <c r="N71" s="60"/>
      <c r="O71" s="60"/>
      <c r="P71" s="60"/>
    </row>
    <row r="72" spans="1:16" ht="15">
      <c r="A72" s="71"/>
      <c r="B72" s="66"/>
      <c r="C72" s="31" t="s">
        <v>33</v>
      </c>
      <c r="D72" s="12">
        <v>25723.7</v>
      </c>
      <c r="E72" s="12">
        <v>499289.34</v>
      </c>
      <c r="F72" s="12">
        <v>0</v>
      </c>
      <c r="G72" s="12">
        <v>0</v>
      </c>
      <c r="H72" s="12">
        <v>0</v>
      </c>
      <c r="I72" s="26">
        <f t="shared" si="0"/>
        <v>525013.04</v>
      </c>
      <c r="J72" s="60"/>
      <c r="K72" s="60"/>
      <c r="L72" s="60"/>
      <c r="M72" s="60"/>
      <c r="N72" s="60"/>
      <c r="O72" s="60"/>
      <c r="P72" s="60"/>
    </row>
    <row r="73" spans="1:16" ht="15">
      <c r="A73" s="71"/>
      <c r="B73" s="66"/>
      <c r="C73" s="29" t="s">
        <v>34</v>
      </c>
      <c r="D73" s="1">
        <v>24750.15</v>
      </c>
      <c r="E73" s="1">
        <v>470364.18</v>
      </c>
      <c r="F73" s="1">
        <v>0</v>
      </c>
      <c r="G73" s="1">
        <v>0</v>
      </c>
      <c r="H73" s="1">
        <v>0</v>
      </c>
      <c r="I73" s="22">
        <f t="shared" si="0"/>
        <v>495114.33</v>
      </c>
      <c r="J73" s="60"/>
      <c r="K73" s="60"/>
      <c r="L73" s="60"/>
      <c r="M73" s="60"/>
      <c r="N73" s="60"/>
      <c r="O73" s="60"/>
      <c r="P73" s="60"/>
    </row>
    <row r="74" spans="1:16" ht="15.75" thickBot="1">
      <c r="A74" s="71"/>
      <c r="B74" s="66"/>
      <c r="C74" s="30" t="s">
        <v>35</v>
      </c>
      <c r="D74" s="11">
        <v>25723.7</v>
      </c>
      <c r="E74" s="11">
        <v>529188.05</v>
      </c>
      <c r="F74" s="11">
        <v>0</v>
      </c>
      <c r="G74" s="11">
        <v>0</v>
      </c>
      <c r="H74" s="11">
        <v>0</v>
      </c>
      <c r="I74" s="24">
        <f aca="true" t="shared" si="19" ref="I74:I108">SUM(D74:H74)</f>
        <v>554911.75</v>
      </c>
      <c r="J74" s="60"/>
      <c r="K74" s="60"/>
      <c r="L74" s="60"/>
      <c r="M74" s="60"/>
      <c r="N74" s="60"/>
      <c r="O74" s="60"/>
      <c r="P74" s="60"/>
    </row>
    <row r="75" spans="1:16" ht="15" thickBot="1">
      <c r="A75" s="71"/>
      <c r="B75" s="66"/>
      <c r="C75" s="16" t="s">
        <v>30</v>
      </c>
      <c r="D75" s="14">
        <f aca="true" t="shared" si="20" ref="D75:I75">SUM(D72:D74)</f>
        <v>76197.55</v>
      </c>
      <c r="E75" s="14">
        <f t="shared" si="20"/>
        <v>1498841.57</v>
      </c>
      <c r="F75" s="14">
        <f t="shared" si="20"/>
        <v>0</v>
      </c>
      <c r="G75" s="14">
        <f t="shared" si="20"/>
        <v>0</v>
      </c>
      <c r="H75" s="14">
        <f t="shared" si="20"/>
        <v>0</v>
      </c>
      <c r="I75" s="15">
        <f t="shared" si="20"/>
        <v>1575039.12</v>
      </c>
      <c r="J75" s="60"/>
      <c r="K75" s="60"/>
      <c r="L75" s="60"/>
      <c r="M75" s="60"/>
      <c r="N75" s="60"/>
      <c r="O75" s="60"/>
      <c r="P75" s="60"/>
    </row>
    <row r="76" spans="1:16" ht="15" thickBot="1">
      <c r="A76" s="72"/>
      <c r="B76" s="66"/>
      <c r="C76" s="40" t="s">
        <v>12</v>
      </c>
      <c r="D76" s="41">
        <f aca="true" t="shared" si="21" ref="D76:I76">D63+D67+D71+D75</f>
        <v>247084.99</v>
      </c>
      <c r="E76" s="41">
        <f t="shared" si="21"/>
        <v>5781903.94</v>
      </c>
      <c r="F76" s="41">
        <f t="shared" si="21"/>
        <v>0</v>
      </c>
      <c r="G76" s="41">
        <f t="shared" si="21"/>
        <v>0</v>
      </c>
      <c r="H76" s="41">
        <f t="shared" si="21"/>
        <v>0</v>
      </c>
      <c r="I76" s="42">
        <f t="shared" si="21"/>
        <v>6028988.930000001</v>
      </c>
      <c r="J76" s="61"/>
      <c r="K76" s="61"/>
      <c r="L76" s="60"/>
      <c r="M76" s="60"/>
      <c r="N76" s="60"/>
      <c r="O76" s="60"/>
      <c r="P76" s="60"/>
    </row>
    <row r="77" spans="1:16" ht="15">
      <c r="A77" s="82">
        <v>226</v>
      </c>
      <c r="B77" s="68" t="s">
        <v>25</v>
      </c>
      <c r="C77" s="18" t="s">
        <v>8</v>
      </c>
      <c r="D77" s="19">
        <v>0</v>
      </c>
      <c r="E77" s="19">
        <v>0</v>
      </c>
      <c r="F77" s="19">
        <v>59920.9</v>
      </c>
      <c r="G77" s="19">
        <v>0</v>
      </c>
      <c r="H77" s="19">
        <v>0</v>
      </c>
      <c r="I77" s="20">
        <f t="shared" si="19"/>
        <v>59920.9</v>
      </c>
      <c r="J77" s="60"/>
      <c r="K77" s="60"/>
      <c r="L77" s="60"/>
      <c r="M77" s="60"/>
      <c r="N77" s="60"/>
      <c r="O77" s="60"/>
      <c r="P77" s="60"/>
    </row>
    <row r="78" spans="1:16" ht="15">
      <c r="A78" s="83"/>
      <c r="B78" s="69"/>
      <c r="C78" s="21" t="s">
        <v>9</v>
      </c>
      <c r="D78" s="1">
        <v>0</v>
      </c>
      <c r="E78" s="1">
        <v>0</v>
      </c>
      <c r="F78" s="1">
        <v>83517.51</v>
      </c>
      <c r="G78" s="1">
        <v>0</v>
      </c>
      <c r="H78" s="1">
        <v>0</v>
      </c>
      <c r="I78" s="22">
        <f t="shared" si="19"/>
        <v>83517.51</v>
      </c>
      <c r="J78" s="60"/>
      <c r="K78" s="60"/>
      <c r="L78" s="60"/>
      <c r="M78" s="60"/>
      <c r="N78" s="60"/>
      <c r="O78" s="60"/>
      <c r="P78" s="60"/>
    </row>
    <row r="79" spans="1:16" ht="15.75" thickBot="1">
      <c r="A79" s="83"/>
      <c r="B79" s="69"/>
      <c r="C79" s="23" t="s">
        <v>10</v>
      </c>
      <c r="D79" s="11">
        <v>0</v>
      </c>
      <c r="E79" s="11">
        <v>0</v>
      </c>
      <c r="F79" s="11">
        <v>105490.34</v>
      </c>
      <c r="G79" s="11">
        <v>0</v>
      </c>
      <c r="H79" s="11">
        <v>0</v>
      </c>
      <c r="I79" s="24">
        <f t="shared" si="19"/>
        <v>105490.34</v>
      </c>
      <c r="J79" s="60"/>
      <c r="K79" s="60"/>
      <c r="L79" s="60"/>
      <c r="M79" s="60"/>
      <c r="N79" s="60"/>
      <c r="O79" s="60"/>
      <c r="P79" s="60"/>
    </row>
    <row r="80" spans="1:16" ht="15.75" customHeight="1" thickBot="1">
      <c r="A80" s="83"/>
      <c r="B80" s="69"/>
      <c r="C80" s="13" t="s">
        <v>31</v>
      </c>
      <c r="D80" s="43">
        <f aca="true" t="shared" si="22" ref="D80:I80">SUM(D77:D79)</f>
        <v>0</v>
      </c>
      <c r="E80" s="43">
        <f t="shared" si="22"/>
        <v>0</v>
      </c>
      <c r="F80" s="43">
        <f t="shared" si="22"/>
        <v>248928.75</v>
      </c>
      <c r="G80" s="43">
        <f t="shared" si="22"/>
        <v>0</v>
      </c>
      <c r="H80" s="43">
        <f t="shared" si="22"/>
        <v>0</v>
      </c>
      <c r="I80" s="44">
        <f t="shared" si="22"/>
        <v>248928.75</v>
      </c>
      <c r="J80" s="60"/>
      <c r="K80" s="60"/>
      <c r="L80" s="60"/>
      <c r="M80" s="60"/>
      <c r="N80" s="60"/>
      <c r="O80" s="60"/>
      <c r="P80" s="60"/>
    </row>
    <row r="81" spans="1:16" ht="15">
      <c r="A81" s="83"/>
      <c r="B81" s="69"/>
      <c r="C81" s="25" t="s">
        <v>19</v>
      </c>
      <c r="D81" s="12">
        <v>0</v>
      </c>
      <c r="E81" s="12">
        <v>0</v>
      </c>
      <c r="F81" s="12">
        <v>82655.69</v>
      </c>
      <c r="G81" s="12">
        <v>0</v>
      </c>
      <c r="H81" s="12">
        <v>0</v>
      </c>
      <c r="I81" s="26">
        <f t="shared" si="19"/>
        <v>82655.69</v>
      </c>
      <c r="J81" s="60"/>
      <c r="K81" s="60"/>
      <c r="L81" s="60"/>
      <c r="M81" s="60"/>
      <c r="N81" s="60"/>
      <c r="O81" s="60"/>
      <c r="P81" s="60"/>
    </row>
    <row r="82" spans="1:16" ht="15">
      <c r="A82" s="83"/>
      <c r="B82" s="69"/>
      <c r="C82" s="27" t="s">
        <v>14</v>
      </c>
      <c r="D82" s="1">
        <v>0</v>
      </c>
      <c r="E82" s="1">
        <v>0</v>
      </c>
      <c r="F82" s="1">
        <v>80822.96</v>
      </c>
      <c r="G82" s="1">
        <v>0</v>
      </c>
      <c r="H82" s="1">
        <v>0</v>
      </c>
      <c r="I82" s="22">
        <f t="shared" si="19"/>
        <v>80822.96</v>
      </c>
      <c r="J82" s="60"/>
      <c r="K82" s="60"/>
      <c r="L82" s="60"/>
      <c r="M82" s="60"/>
      <c r="N82" s="60"/>
      <c r="O82" s="60"/>
      <c r="P82" s="60"/>
    </row>
    <row r="83" spans="1:16" ht="15.75" thickBot="1">
      <c r="A83" s="83"/>
      <c r="B83" s="69"/>
      <c r="C83" s="23" t="s">
        <v>16</v>
      </c>
      <c r="D83" s="11">
        <v>0</v>
      </c>
      <c r="E83" s="11">
        <v>0</v>
      </c>
      <c r="F83" s="11">
        <v>89651.81</v>
      </c>
      <c r="G83" s="11">
        <v>0</v>
      </c>
      <c r="H83" s="11">
        <v>0</v>
      </c>
      <c r="I83" s="24">
        <f t="shared" si="19"/>
        <v>89651.81</v>
      </c>
      <c r="J83" s="60"/>
      <c r="K83" s="60"/>
      <c r="L83" s="60"/>
      <c r="M83" s="60"/>
      <c r="N83" s="60"/>
      <c r="O83" s="60"/>
      <c r="P83" s="60"/>
    </row>
    <row r="84" spans="1:16" ht="15.75" customHeight="1" thickBot="1">
      <c r="A84" s="83"/>
      <c r="B84" s="69"/>
      <c r="C84" s="13" t="s">
        <v>32</v>
      </c>
      <c r="D84" s="43">
        <f aca="true" t="shared" si="23" ref="D84:I84">SUM(D81:D83)</f>
        <v>0</v>
      </c>
      <c r="E84" s="43">
        <f t="shared" si="23"/>
        <v>0</v>
      </c>
      <c r="F84" s="43">
        <f t="shared" si="23"/>
        <v>253130.46000000002</v>
      </c>
      <c r="G84" s="43">
        <f t="shared" si="23"/>
        <v>0</v>
      </c>
      <c r="H84" s="43">
        <f t="shared" si="23"/>
        <v>0</v>
      </c>
      <c r="I84" s="44">
        <f t="shared" si="23"/>
        <v>253130.46000000002</v>
      </c>
      <c r="J84" s="60"/>
      <c r="K84" s="60"/>
      <c r="L84" s="60"/>
      <c r="M84" s="60"/>
      <c r="N84" s="60"/>
      <c r="O84" s="60"/>
      <c r="P84" s="60"/>
    </row>
    <row r="85" spans="1:16" ht="15">
      <c r="A85" s="83"/>
      <c r="B85" s="69"/>
      <c r="C85" s="31" t="s">
        <v>15</v>
      </c>
      <c r="D85" s="45">
        <v>0</v>
      </c>
      <c r="E85" s="45">
        <v>0</v>
      </c>
      <c r="F85" s="45">
        <v>82481.19</v>
      </c>
      <c r="G85" s="45">
        <v>0</v>
      </c>
      <c r="H85" s="45">
        <v>0</v>
      </c>
      <c r="I85" s="26">
        <f t="shared" si="19"/>
        <v>82481.19</v>
      </c>
      <c r="J85" s="60"/>
      <c r="K85" s="60"/>
      <c r="L85" s="60"/>
      <c r="M85" s="60"/>
      <c r="N85" s="60"/>
      <c r="O85" s="60"/>
      <c r="P85" s="60"/>
    </row>
    <row r="86" spans="1:16" ht="15">
      <c r="A86" s="83"/>
      <c r="B86" s="69"/>
      <c r="C86" s="29" t="s">
        <v>17</v>
      </c>
      <c r="D86" s="5">
        <v>0</v>
      </c>
      <c r="E86" s="5">
        <v>0</v>
      </c>
      <c r="F86" s="5">
        <v>77262.58</v>
      </c>
      <c r="G86" s="5">
        <v>0</v>
      </c>
      <c r="H86" s="5">
        <v>0</v>
      </c>
      <c r="I86" s="22">
        <f t="shared" si="19"/>
        <v>77262.58</v>
      </c>
      <c r="J86" s="60"/>
      <c r="K86" s="60"/>
      <c r="L86" s="60"/>
      <c r="M86" s="60"/>
      <c r="N86" s="60"/>
      <c r="O86" s="60"/>
      <c r="P86" s="60"/>
    </row>
    <row r="87" spans="1:16" ht="15.75" thickBot="1">
      <c r="A87" s="83"/>
      <c r="B87" s="69"/>
      <c r="C87" s="30" t="s">
        <v>18</v>
      </c>
      <c r="D87" s="46">
        <v>0</v>
      </c>
      <c r="E87" s="46">
        <v>0</v>
      </c>
      <c r="F87" s="46">
        <v>81963.6</v>
      </c>
      <c r="G87" s="46">
        <v>0</v>
      </c>
      <c r="H87" s="46">
        <v>0</v>
      </c>
      <c r="I87" s="24">
        <f t="shared" si="19"/>
        <v>81963.6</v>
      </c>
      <c r="J87" s="60"/>
      <c r="K87" s="60"/>
      <c r="L87" s="60"/>
      <c r="M87" s="60"/>
      <c r="N87" s="60"/>
      <c r="O87" s="60"/>
      <c r="P87" s="60"/>
    </row>
    <row r="88" spans="1:16" ht="15.75" customHeight="1" thickBot="1">
      <c r="A88" s="83"/>
      <c r="B88" s="69"/>
      <c r="C88" s="16" t="s">
        <v>27</v>
      </c>
      <c r="D88" s="43">
        <f aca="true" t="shared" si="24" ref="D88:I88">SUM(D85:D87)</f>
        <v>0</v>
      </c>
      <c r="E88" s="43">
        <f t="shared" si="24"/>
        <v>0</v>
      </c>
      <c r="F88" s="43">
        <f t="shared" si="24"/>
        <v>241707.37000000002</v>
      </c>
      <c r="G88" s="43">
        <f t="shared" si="24"/>
        <v>0</v>
      </c>
      <c r="H88" s="43">
        <f t="shared" si="24"/>
        <v>0</v>
      </c>
      <c r="I88" s="44">
        <f t="shared" si="24"/>
        <v>241707.37000000002</v>
      </c>
      <c r="J88" s="60"/>
      <c r="K88" s="60"/>
      <c r="L88" s="60"/>
      <c r="M88" s="60"/>
      <c r="N88" s="60"/>
      <c r="O88" s="60"/>
      <c r="P88" s="60"/>
    </row>
    <row r="89" spans="1:16" ht="15">
      <c r="A89" s="83"/>
      <c r="B89" s="69"/>
      <c r="C89" s="31" t="s">
        <v>33</v>
      </c>
      <c r="D89" s="45">
        <v>0</v>
      </c>
      <c r="E89" s="45">
        <v>0</v>
      </c>
      <c r="F89" s="45">
        <v>71998.32</v>
      </c>
      <c r="G89" s="45">
        <v>0</v>
      </c>
      <c r="H89" s="45">
        <v>0</v>
      </c>
      <c r="I89" s="26">
        <f t="shared" si="19"/>
        <v>71998.32</v>
      </c>
      <c r="J89" s="60"/>
      <c r="K89" s="60"/>
      <c r="L89" s="60"/>
      <c r="M89" s="60"/>
      <c r="N89" s="60"/>
      <c r="O89" s="60"/>
      <c r="P89" s="60"/>
    </row>
    <row r="90" spans="1:16" ht="15">
      <c r="A90" s="83"/>
      <c r="B90" s="69"/>
      <c r="C90" s="29" t="s">
        <v>34</v>
      </c>
      <c r="D90" s="5">
        <v>0</v>
      </c>
      <c r="E90" s="5">
        <v>0</v>
      </c>
      <c r="F90" s="5">
        <v>75727.54</v>
      </c>
      <c r="G90" s="5">
        <v>0</v>
      </c>
      <c r="H90" s="5">
        <v>0</v>
      </c>
      <c r="I90" s="22">
        <f t="shared" si="19"/>
        <v>75727.54</v>
      </c>
      <c r="J90" s="60"/>
      <c r="K90" s="60"/>
      <c r="L90" s="60"/>
      <c r="M90" s="60"/>
      <c r="N90" s="60"/>
      <c r="O90" s="60"/>
      <c r="P90" s="60"/>
    </row>
    <row r="91" spans="1:16" ht="15.75" thickBot="1">
      <c r="A91" s="83"/>
      <c r="B91" s="69"/>
      <c r="C91" s="30" t="s">
        <v>35</v>
      </c>
      <c r="D91" s="46">
        <v>0</v>
      </c>
      <c r="E91" s="46">
        <v>0</v>
      </c>
      <c r="F91" s="46">
        <f>80220.44+1.33</f>
        <v>80221.77</v>
      </c>
      <c r="G91" s="46">
        <v>0</v>
      </c>
      <c r="H91" s="46">
        <v>0</v>
      </c>
      <c r="I91" s="24">
        <f t="shared" si="19"/>
        <v>80221.77</v>
      </c>
      <c r="J91" s="60"/>
      <c r="K91" s="60"/>
      <c r="L91" s="60"/>
      <c r="M91" s="60"/>
      <c r="N91" s="60"/>
      <c r="O91" s="60"/>
      <c r="P91" s="60"/>
    </row>
    <row r="92" spans="1:16" ht="15.75" customHeight="1" thickBot="1">
      <c r="A92" s="83"/>
      <c r="B92" s="69"/>
      <c r="C92" s="16" t="s">
        <v>30</v>
      </c>
      <c r="D92" s="43">
        <f aca="true" t="shared" si="25" ref="D92:I92">SUM(D89:D91)</f>
        <v>0</v>
      </c>
      <c r="E92" s="43">
        <f t="shared" si="25"/>
        <v>0</v>
      </c>
      <c r="F92" s="43">
        <f t="shared" si="25"/>
        <v>227947.63</v>
      </c>
      <c r="G92" s="43">
        <f t="shared" si="25"/>
        <v>0</v>
      </c>
      <c r="H92" s="43">
        <f t="shared" si="25"/>
        <v>0</v>
      </c>
      <c r="I92" s="44">
        <f t="shared" si="25"/>
        <v>227947.63</v>
      </c>
      <c r="J92" s="60"/>
      <c r="K92" s="60"/>
      <c r="L92" s="60"/>
      <c r="M92" s="60"/>
      <c r="N92" s="60"/>
      <c r="O92" s="60"/>
      <c r="P92" s="60"/>
    </row>
    <row r="93" spans="1:16" ht="15.75" customHeight="1" thickBot="1">
      <c r="A93" s="84"/>
      <c r="B93" s="69"/>
      <c r="C93" s="40" t="s">
        <v>12</v>
      </c>
      <c r="D93" s="48">
        <f aca="true" t="shared" si="26" ref="D93:I93">D80+D84+D88+D92</f>
        <v>0</v>
      </c>
      <c r="E93" s="48">
        <f t="shared" si="26"/>
        <v>0</v>
      </c>
      <c r="F93" s="48">
        <f t="shared" si="26"/>
        <v>971714.2100000001</v>
      </c>
      <c r="G93" s="48">
        <f t="shared" si="26"/>
        <v>0</v>
      </c>
      <c r="H93" s="48">
        <f t="shared" si="26"/>
        <v>0</v>
      </c>
      <c r="I93" s="49">
        <f t="shared" si="26"/>
        <v>971714.2100000001</v>
      </c>
      <c r="J93" s="61"/>
      <c r="K93" s="61"/>
      <c r="L93" s="60"/>
      <c r="M93" s="60"/>
      <c r="N93" s="60"/>
      <c r="O93" s="60"/>
      <c r="P93" s="60"/>
    </row>
    <row r="94" spans="1:16" ht="15">
      <c r="A94" s="82">
        <v>227</v>
      </c>
      <c r="B94" s="65" t="s">
        <v>26</v>
      </c>
      <c r="C94" s="18" t="s">
        <v>8</v>
      </c>
      <c r="D94" s="56">
        <v>0</v>
      </c>
      <c r="E94" s="56">
        <v>192972.78</v>
      </c>
      <c r="F94" s="56">
        <v>0</v>
      </c>
      <c r="G94" s="56">
        <v>0</v>
      </c>
      <c r="H94" s="56">
        <v>0</v>
      </c>
      <c r="I94" s="20">
        <f t="shared" si="19"/>
        <v>192972.78</v>
      </c>
      <c r="J94" s="60"/>
      <c r="K94" s="60"/>
      <c r="L94" s="60"/>
      <c r="M94" s="60"/>
      <c r="N94" s="60"/>
      <c r="O94" s="60"/>
      <c r="P94" s="60"/>
    </row>
    <row r="95" spans="1:16" ht="15">
      <c r="A95" s="83"/>
      <c r="B95" s="65"/>
      <c r="C95" s="21" t="s">
        <v>9</v>
      </c>
      <c r="D95" s="5">
        <v>0</v>
      </c>
      <c r="E95" s="5">
        <v>163520.28</v>
      </c>
      <c r="F95" s="5">
        <v>0</v>
      </c>
      <c r="G95" s="5">
        <v>0</v>
      </c>
      <c r="H95" s="5">
        <v>0</v>
      </c>
      <c r="I95" s="22">
        <f t="shared" si="19"/>
        <v>163520.28</v>
      </c>
      <c r="J95" s="60"/>
      <c r="K95" s="60"/>
      <c r="L95" s="60"/>
      <c r="M95" s="60"/>
      <c r="N95" s="60"/>
      <c r="O95" s="60"/>
      <c r="P95" s="60"/>
    </row>
    <row r="96" spans="1:16" ht="15.75" thickBot="1">
      <c r="A96" s="83"/>
      <c r="B96" s="65"/>
      <c r="C96" s="23" t="s">
        <v>10</v>
      </c>
      <c r="D96" s="46">
        <v>0</v>
      </c>
      <c r="E96" s="46">
        <v>185904.18</v>
      </c>
      <c r="F96" s="46">
        <v>0</v>
      </c>
      <c r="G96" s="46">
        <v>0</v>
      </c>
      <c r="H96" s="46">
        <v>0</v>
      </c>
      <c r="I96" s="24">
        <f t="shared" si="19"/>
        <v>185904.18</v>
      </c>
      <c r="J96" s="60"/>
      <c r="K96" s="60"/>
      <c r="L96" s="60"/>
      <c r="M96" s="60"/>
      <c r="N96" s="60"/>
      <c r="O96" s="60"/>
      <c r="P96" s="60"/>
    </row>
    <row r="97" spans="1:16" ht="15.75" customHeight="1" thickBot="1">
      <c r="A97" s="83"/>
      <c r="B97" s="65"/>
      <c r="C97" s="13" t="s">
        <v>31</v>
      </c>
      <c r="D97" s="43">
        <f aca="true" t="shared" si="27" ref="D97:I97">SUM(D94:D96)</f>
        <v>0</v>
      </c>
      <c r="E97" s="43">
        <f t="shared" si="27"/>
        <v>542397.24</v>
      </c>
      <c r="F97" s="43">
        <f t="shared" si="27"/>
        <v>0</v>
      </c>
      <c r="G97" s="43">
        <f t="shared" si="27"/>
        <v>0</v>
      </c>
      <c r="H97" s="43">
        <f t="shared" si="27"/>
        <v>0</v>
      </c>
      <c r="I97" s="44">
        <f t="shared" si="27"/>
        <v>542397.24</v>
      </c>
      <c r="J97" s="60"/>
      <c r="K97" s="60"/>
      <c r="L97" s="60"/>
      <c r="M97" s="60"/>
      <c r="N97" s="60"/>
      <c r="O97" s="60"/>
      <c r="P97" s="60"/>
    </row>
    <row r="98" spans="1:16" ht="15">
      <c r="A98" s="83"/>
      <c r="B98" s="65"/>
      <c r="C98" s="57" t="s">
        <v>19</v>
      </c>
      <c r="D98" s="45">
        <v>0</v>
      </c>
      <c r="E98" s="45">
        <v>194622.12</v>
      </c>
      <c r="F98" s="50">
        <v>0</v>
      </c>
      <c r="G98" s="50">
        <v>0</v>
      </c>
      <c r="H98" s="50">
        <v>0</v>
      </c>
      <c r="I98" s="26">
        <f t="shared" si="19"/>
        <v>194622.12</v>
      </c>
      <c r="J98" s="60"/>
      <c r="K98" s="60"/>
      <c r="L98" s="60"/>
      <c r="M98" s="60"/>
      <c r="N98" s="60"/>
      <c r="O98" s="60"/>
      <c r="P98" s="60"/>
    </row>
    <row r="99" spans="1:16" ht="15">
      <c r="A99" s="83"/>
      <c r="B99" s="65"/>
      <c r="C99" s="21" t="s">
        <v>14</v>
      </c>
      <c r="D99" s="5">
        <v>0</v>
      </c>
      <c r="E99" s="5">
        <v>194622.12</v>
      </c>
      <c r="F99" s="2">
        <v>0</v>
      </c>
      <c r="G99" s="2">
        <v>0</v>
      </c>
      <c r="H99" s="2">
        <v>0</v>
      </c>
      <c r="I99" s="22">
        <f t="shared" si="19"/>
        <v>194622.12</v>
      </c>
      <c r="J99" s="60"/>
      <c r="K99" s="60"/>
      <c r="L99" s="60"/>
      <c r="M99" s="60"/>
      <c r="N99" s="60"/>
      <c r="O99" s="60"/>
      <c r="P99" s="60"/>
    </row>
    <row r="100" spans="1:16" ht="15.75" thickBot="1">
      <c r="A100" s="83"/>
      <c r="B100" s="65"/>
      <c r="C100" s="23" t="s">
        <v>16</v>
      </c>
      <c r="D100" s="46">
        <v>0</v>
      </c>
      <c r="E100" s="46">
        <v>194622.12</v>
      </c>
      <c r="F100" s="46">
        <v>0</v>
      </c>
      <c r="G100" s="46">
        <v>0</v>
      </c>
      <c r="H100" s="46">
        <v>0</v>
      </c>
      <c r="I100" s="24">
        <f t="shared" si="19"/>
        <v>194622.12</v>
      </c>
      <c r="J100" s="60"/>
      <c r="K100" s="60"/>
      <c r="L100" s="60"/>
      <c r="M100" s="60"/>
      <c r="N100" s="60"/>
      <c r="O100" s="60"/>
      <c r="P100" s="60"/>
    </row>
    <row r="101" spans="1:16" ht="15.75" customHeight="1" thickBot="1">
      <c r="A101" s="83"/>
      <c r="B101" s="65"/>
      <c r="C101" s="13" t="s">
        <v>32</v>
      </c>
      <c r="D101" s="43">
        <f aca="true" t="shared" si="28" ref="D101:I101">SUM(D98:D100)</f>
        <v>0</v>
      </c>
      <c r="E101" s="43">
        <f t="shared" si="28"/>
        <v>583866.36</v>
      </c>
      <c r="F101" s="43">
        <f t="shared" si="28"/>
        <v>0</v>
      </c>
      <c r="G101" s="43">
        <f t="shared" si="28"/>
        <v>0</v>
      </c>
      <c r="H101" s="43">
        <f t="shared" si="28"/>
        <v>0</v>
      </c>
      <c r="I101" s="44">
        <f t="shared" si="28"/>
        <v>583866.36</v>
      </c>
      <c r="J101" s="60"/>
      <c r="K101" s="60"/>
      <c r="L101" s="60"/>
      <c r="M101" s="60"/>
      <c r="N101" s="60"/>
      <c r="O101" s="60"/>
      <c r="P101" s="60"/>
    </row>
    <row r="102" spans="1:16" ht="15">
      <c r="A102" s="83"/>
      <c r="B102" s="65"/>
      <c r="C102" s="31" t="s">
        <v>15</v>
      </c>
      <c r="D102" s="47">
        <v>0</v>
      </c>
      <c r="E102" s="45">
        <v>194622.12</v>
      </c>
      <c r="F102" s="45">
        <v>0</v>
      </c>
      <c r="G102" s="45">
        <v>0</v>
      </c>
      <c r="H102" s="45">
        <v>0</v>
      </c>
      <c r="I102" s="26">
        <f t="shared" si="19"/>
        <v>194622.12</v>
      </c>
      <c r="J102" s="60"/>
      <c r="K102" s="60"/>
      <c r="L102" s="60"/>
      <c r="M102" s="60"/>
      <c r="N102" s="60"/>
      <c r="O102" s="60"/>
      <c r="P102" s="60"/>
    </row>
    <row r="103" spans="1:16" ht="15">
      <c r="A103" s="83"/>
      <c r="B103" s="65"/>
      <c r="C103" s="29" t="s">
        <v>17</v>
      </c>
      <c r="D103" s="6">
        <v>0</v>
      </c>
      <c r="E103" s="5">
        <v>194622.12</v>
      </c>
      <c r="F103" s="5">
        <v>0</v>
      </c>
      <c r="G103" s="5">
        <v>0</v>
      </c>
      <c r="H103" s="5">
        <v>0</v>
      </c>
      <c r="I103" s="22">
        <f t="shared" si="19"/>
        <v>194622.12</v>
      </c>
      <c r="J103" s="60"/>
      <c r="K103" s="60"/>
      <c r="L103" s="60"/>
      <c r="M103" s="60"/>
      <c r="N103" s="60"/>
      <c r="O103" s="60"/>
      <c r="P103" s="60"/>
    </row>
    <row r="104" spans="1:16" ht="15.75" thickBot="1">
      <c r="A104" s="83"/>
      <c r="B104" s="65"/>
      <c r="C104" s="30" t="s">
        <v>18</v>
      </c>
      <c r="D104" s="51">
        <v>0</v>
      </c>
      <c r="E104" s="46">
        <v>194622.12</v>
      </c>
      <c r="F104" s="46">
        <v>0</v>
      </c>
      <c r="G104" s="46">
        <v>0</v>
      </c>
      <c r="H104" s="46">
        <v>0</v>
      </c>
      <c r="I104" s="24">
        <f t="shared" si="19"/>
        <v>194622.12</v>
      </c>
      <c r="J104" s="60"/>
      <c r="K104" s="60"/>
      <c r="L104" s="60"/>
      <c r="M104" s="60"/>
      <c r="N104" s="60"/>
      <c r="O104" s="60"/>
      <c r="P104" s="60"/>
    </row>
    <row r="105" spans="1:16" ht="15.75" customHeight="1" thickBot="1">
      <c r="A105" s="83"/>
      <c r="B105" s="66"/>
      <c r="C105" s="16" t="s">
        <v>27</v>
      </c>
      <c r="D105" s="43">
        <f aca="true" t="shared" si="29" ref="D105:I105">SUM(D102:D104)</f>
        <v>0</v>
      </c>
      <c r="E105" s="43">
        <f t="shared" si="29"/>
        <v>583866.36</v>
      </c>
      <c r="F105" s="43">
        <f t="shared" si="29"/>
        <v>0</v>
      </c>
      <c r="G105" s="43">
        <f t="shared" si="29"/>
        <v>0</v>
      </c>
      <c r="H105" s="43">
        <f t="shared" si="29"/>
        <v>0</v>
      </c>
      <c r="I105" s="44">
        <f t="shared" si="29"/>
        <v>583866.36</v>
      </c>
      <c r="J105" s="60"/>
      <c r="K105" s="60"/>
      <c r="L105" s="60"/>
      <c r="M105" s="60"/>
      <c r="N105" s="60"/>
      <c r="O105" s="60"/>
      <c r="P105" s="60"/>
    </row>
    <row r="106" spans="1:16" ht="15">
      <c r="A106" s="83"/>
      <c r="B106" s="66"/>
      <c r="C106" s="31" t="s">
        <v>33</v>
      </c>
      <c r="D106" s="45">
        <v>0</v>
      </c>
      <c r="E106" s="45">
        <v>194622.12</v>
      </c>
      <c r="F106" s="45">
        <v>0</v>
      </c>
      <c r="G106" s="45">
        <v>0</v>
      </c>
      <c r="H106" s="45">
        <v>0</v>
      </c>
      <c r="I106" s="26">
        <f t="shared" si="19"/>
        <v>194622.12</v>
      </c>
      <c r="J106" s="60"/>
      <c r="K106" s="60"/>
      <c r="L106" s="60"/>
      <c r="M106" s="60"/>
      <c r="N106" s="60"/>
      <c r="O106" s="60"/>
      <c r="P106" s="60"/>
    </row>
    <row r="107" spans="1:16" ht="15">
      <c r="A107" s="83"/>
      <c r="B107" s="66"/>
      <c r="C107" s="29" t="s">
        <v>34</v>
      </c>
      <c r="D107" s="5">
        <v>0</v>
      </c>
      <c r="E107" s="5">
        <v>194622.12</v>
      </c>
      <c r="F107" s="5">
        <v>0</v>
      </c>
      <c r="G107" s="5">
        <v>0</v>
      </c>
      <c r="H107" s="5">
        <v>0</v>
      </c>
      <c r="I107" s="22">
        <f t="shared" si="19"/>
        <v>194622.12</v>
      </c>
      <c r="J107" s="60"/>
      <c r="K107" s="60"/>
      <c r="L107" s="60"/>
      <c r="M107" s="60"/>
      <c r="N107" s="60"/>
      <c r="O107" s="60"/>
      <c r="P107" s="60"/>
    </row>
    <row r="108" spans="1:16" ht="15.75" thickBot="1">
      <c r="A108" s="83"/>
      <c r="B108" s="66"/>
      <c r="C108" s="30" t="s">
        <v>35</v>
      </c>
      <c r="D108" s="46">
        <v>0</v>
      </c>
      <c r="E108" s="46">
        <v>194622.12</v>
      </c>
      <c r="F108" s="46">
        <v>0</v>
      </c>
      <c r="G108" s="46">
        <v>0</v>
      </c>
      <c r="H108" s="46">
        <v>0</v>
      </c>
      <c r="I108" s="24">
        <f t="shared" si="19"/>
        <v>194622.12</v>
      </c>
      <c r="J108" s="60"/>
      <c r="K108" s="60"/>
      <c r="L108" s="60"/>
      <c r="M108" s="60"/>
      <c r="N108" s="60"/>
      <c r="O108" s="60"/>
      <c r="P108" s="60"/>
    </row>
    <row r="109" spans="1:16" ht="15.75" customHeight="1" thickBot="1">
      <c r="A109" s="83"/>
      <c r="B109" s="66"/>
      <c r="C109" s="16" t="s">
        <v>30</v>
      </c>
      <c r="D109" s="43">
        <f aca="true" t="shared" si="30" ref="D109:I109">SUM(D106:D108)</f>
        <v>0</v>
      </c>
      <c r="E109" s="43">
        <f t="shared" si="30"/>
        <v>583866.36</v>
      </c>
      <c r="F109" s="43">
        <f t="shared" si="30"/>
        <v>0</v>
      </c>
      <c r="G109" s="43">
        <f t="shared" si="30"/>
        <v>0</v>
      </c>
      <c r="H109" s="43">
        <f t="shared" si="30"/>
        <v>0</v>
      </c>
      <c r="I109" s="44">
        <f t="shared" si="30"/>
        <v>583866.36</v>
      </c>
      <c r="J109" s="60"/>
      <c r="K109" s="60"/>
      <c r="L109" s="60"/>
      <c r="M109" s="60"/>
      <c r="N109" s="60"/>
      <c r="O109" s="60"/>
      <c r="P109" s="60"/>
    </row>
    <row r="110" spans="1:16" ht="15.75" customHeight="1" thickBot="1">
      <c r="A110" s="84"/>
      <c r="B110" s="66"/>
      <c r="C110" s="40" t="s">
        <v>12</v>
      </c>
      <c r="D110" s="48">
        <f aca="true" t="shared" si="31" ref="D110:I110">D97+D101+D105+D109</f>
        <v>0</v>
      </c>
      <c r="E110" s="48">
        <f t="shared" si="31"/>
        <v>2293996.32</v>
      </c>
      <c r="F110" s="48">
        <f t="shared" si="31"/>
        <v>0</v>
      </c>
      <c r="G110" s="48">
        <f t="shared" si="31"/>
        <v>0</v>
      </c>
      <c r="H110" s="48">
        <f t="shared" si="31"/>
        <v>0</v>
      </c>
      <c r="I110" s="49">
        <f t="shared" si="31"/>
        <v>2293996.32</v>
      </c>
      <c r="J110" s="61"/>
      <c r="K110" s="61"/>
      <c r="L110" s="60"/>
      <c r="M110" s="60"/>
      <c r="N110" s="60"/>
      <c r="O110" s="60"/>
      <c r="P110" s="60"/>
    </row>
    <row r="111" spans="1:16" ht="15.75" thickBot="1">
      <c r="A111" s="7"/>
      <c r="B111" s="52"/>
      <c r="C111" s="53" t="s">
        <v>20</v>
      </c>
      <c r="D111" s="54">
        <f aca="true" t="shared" si="32" ref="D111:I111">D25+D42+D59+D76+D93+D110</f>
        <v>128403839.85000001</v>
      </c>
      <c r="E111" s="54">
        <f t="shared" si="32"/>
        <v>21812785.580000002</v>
      </c>
      <c r="F111" s="54">
        <f t="shared" si="32"/>
        <v>6237962.31</v>
      </c>
      <c r="G111" s="54">
        <f t="shared" si="32"/>
        <v>0</v>
      </c>
      <c r="H111" s="54">
        <f t="shared" si="32"/>
        <v>15701242.260000002</v>
      </c>
      <c r="I111" s="55">
        <f t="shared" si="32"/>
        <v>172155830.00000003</v>
      </c>
      <c r="J111" s="61"/>
      <c r="K111" s="61"/>
      <c r="L111" s="60"/>
      <c r="M111" s="60"/>
      <c r="N111" s="60"/>
      <c r="O111" s="60"/>
      <c r="P111" s="60"/>
    </row>
    <row r="112" spans="10:16" ht="12.75">
      <c r="J112" s="60"/>
      <c r="K112" s="60"/>
      <c r="L112" s="60"/>
      <c r="M112" s="60"/>
      <c r="N112" s="60"/>
      <c r="O112" s="60"/>
      <c r="P112" s="60"/>
    </row>
    <row r="113" spans="10:16" ht="12.75">
      <c r="J113" s="60"/>
      <c r="K113" s="60"/>
      <c r="L113" s="60"/>
      <c r="M113" s="60"/>
      <c r="N113" s="60"/>
      <c r="O113" s="60"/>
      <c r="P113" s="60"/>
    </row>
    <row r="114" spans="9:16" ht="12.75">
      <c r="I114" s="10"/>
      <c r="J114" s="60"/>
      <c r="K114" s="60"/>
      <c r="L114" s="60"/>
      <c r="M114" s="60"/>
      <c r="N114" s="60"/>
      <c r="O114" s="60"/>
      <c r="P114" s="60"/>
    </row>
    <row r="115" spans="10:16" ht="12.75">
      <c r="J115" s="60"/>
      <c r="K115" s="60"/>
      <c r="L115" s="60"/>
      <c r="M115" s="60"/>
      <c r="N115" s="60"/>
      <c r="O115" s="60"/>
      <c r="P115" s="60"/>
    </row>
    <row r="116" spans="10:16" ht="12.75">
      <c r="J116" s="60"/>
      <c r="K116" s="60"/>
      <c r="L116" s="60"/>
      <c r="M116" s="60"/>
      <c r="N116" s="60"/>
      <c r="O116" s="60"/>
      <c r="P116" s="60"/>
    </row>
    <row r="117" spans="10:16" ht="12.75">
      <c r="J117" s="60"/>
      <c r="K117" s="60"/>
      <c r="L117" s="60"/>
      <c r="M117" s="60"/>
      <c r="N117" s="60"/>
      <c r="O117" s="60"/>
      <c r="P117" s="60"/>
    </row>
    <row r="118" spans="10:16" ht="12.75">
      <c r="J118" s="60"/>
      <c r="K118" s="60"/>
      <c r="L118" s="60"/>
      <c r="M118" s="60"/>
      <c r="N118" s="60"/>
      <c r="O118" s="60"/>
      <c r="P118" s="60"/>
    </row>
    <row r="119" spans="10:16" ht="12.75">
      <c r="J119" s="60"/>
      <c r="K119" s="60"/>
      <c r="L119" s="60"/>
      <c r="M119" s="60"/>
      <c r="N119" s="60"/>
      <c r="O119" s="60"/>
      <c r="P119" s="60"/>
    </row>
    <row r="120" spans="10:16" ht="12.75">
      <c r="J120" s="60"/>
      <c r="K120" s="60"/>
      <c r="L120" s="60"/>
      <c r="M120" s="60"/>
      <c r="N120" s="60"/>
      <c r="O120" s="60"/>
      <c r="P120" s="60"/>
    </row>
    <row r="121" spans="10:16" ht="12.75">
      <c r="J121" s="60"/>
      <c r="K121" s="60"/>
      <c r="L121" s="60"/>
      <c r="M121" s="60"/>
      <c r="N121" s="60"/>
      <c r="O121" s="60"/>
      <c r="P121" s="60"/>
    </row>
    <row r="122" spans="10:16" ht="12.75">
      <c r="J122" s="60"/>
      <c r="K122" s="60"/>
      <c r="L122" s="60"/>
      <c r="M122" s="60"/>
      <c r="N122" s="60"/>
      <c r="O122" s="60"/>
      <c r="P122" s="60"/>
    </row>
    <row r="123" spans="10:16" ht="12.75">
      <c r="J123" s="60"/>
      <c r="K123" s="60"/>
      <c r="L123" s="60"/>
      <c r="M123" s="60"/>
      <c r="N123" s="60"/>
      <c r="O123" s="60"/>
      <c r="P123" s="60"/>
    </row>
    <row r="124" spans="10:16" ht="12.75">
      <c r="J124" s="60"/>
      <c r="K124" s="60"/>
      <c r="L124" s="60"/>
      <c r="M124" s="60"/>
      <c r="N124" s="60"/>
      <c r="O124" s="60"/>
      <c r="P124" s="60"/>
    </row>
    <row r="125" spans="10:16" ht="12.75">
      <c r="J125" s="60"/>
      <c r="K125" s="60"/>
      <c r="L125" s="60"/>
      <c r="M125" s="60"/>
      <c r="N125" s="60"/>
      <c r="O125" s="60"/>
      <c r="P125" s="60"/>
    </row>
    <row r="126" spans="10:16" ht="12.75">
      <c r="J126" s="60"/>
      <c r="K126" s="60"/>
      <c r="L126" s="60"/>
      <c r="M126" s="60"/>
      <c r="N126" s="60"/>
      <c r="O126" s="60"/>
      <c r="P126" s="60"/>
    </row>
    <row r="127" spans="10:16" ht="12.75">
      <c r="J127" s="60"/>
      <c r="K127" s="60"/>
      <c r="L127" s="60"/>
      <c r="M127" s="60"/>
      <c r="N127" s="60"/>
      <c r="O127" s="60"/>
      <c r="P127" s="60"/>
    </row>
    <row r="128" spans="10:16" ht="12.75">
      <c r="J128" s="60"/>
      <c r="K128" s="60"/>
      <c r="L128" s="60"/>
      <c r="M128" s="60"/>
      <c r="N128" s="60"/>
      <c r="O128" s="60"/>
      <c r="P128" s="60"/>
    </row>
    <row r="129" spans="10:16" ht="12.75">
      <c r="J129" s="60"/>
      <c r="K129" s="60"/>
      <c r="L129" s="60"/>
      <c r="M129" s="60"/>
      <c r="N129" s="60"/>
      <c r="O129" s="60"/>
      <c r="P129" s="60"/>
    </row>
    <row r="130" spans="10:16" ht="12.75">
      <c r="J130" s="60"/>
      <c r="K130" s="60"/>
      <c r="L130" s="60"/>
      <c r="M130" s="60"/>
      <c r="N130" s="60"/>
      <c r="O130" s="60"/>
      <c r="P130" s="60"/>
    </row>
    <row r="131" spans="10:16" ht="12.75">
      <c r="J131" s="60"/>
      <c r="K131" s="60"/>
      <c r="L131" s="60"/>
      <c r="M131" s="60"/>
      <c r="N131" s="60"/>
      <c r="O131" s="60"/>
      <c r="P131" s="60"/>
    </row>
    <row r="132" spans="10:16" ht="12.75">
      <c r="J132" s="60"/>
      <c r="K132" s="60"/>
      <c r="L132" s="60"/>
      <c r="M132" s="60"/>
      <c r="N132" s="60"/>
      <c r="O132" s="60"/>
      <c r="P132" s="60"/>
    </row>
    <row r="133" spans="10:16" ht="12.75">
      <c r="J133" s="60"/>
      <c r="K133" s="60"/>
      <c r="L133" s="60"/>
      <c r="M133" s="60"/>
      <c r="N133" s="60"/>
      <c r="O133" s="60"/>
      <c r="P133" s="60"/>
    </row>
    <row r="134" spans="10:16" ht="12.75">
      <c r="J134" s="60"/>
      <c r="K134" s="60"/>
      <c r="L134" s="60"/>
      <c r="M134" s="60"/>
      <c r="N134" s="60"/>
      <c r="O134" s="60"/>
      <c r="P134" s="60"/>
    </row>
    <row r="135" spans="10:16" ht="12.75">
      <c r="J135" s="60"/>
      <c r="K135" s="60"/>
      <c r="L135" s="60"/>
      <c r="M135" s="60"/>
      <c r="N135" s="60"/>
      <c r="O135" s="60"/>
      <c r="P135" s="60"/>
    </row>
    <row r="136" spans="10:16" ht="12.75">
      <c r="J136" s="60"/>
      <c r="K136" s="60"/>
      <c r="L136" s="60"/>
      <c r="M136" s="60"/>
      <c r="N136" s="60"/>
      <c r="O136" s="60"/>
      <c r="P136" s="60"/>
    </row>
    <row r="137" spans="10:16" ht="12.75">
      <c r="J137" s="60"/>
      <c r="K137" s="60"/>
      <c r="L137" s="60"/>
      <c r="M137" s="60"/>
      <c r="N137" s="60"/>
      <c r="O137" s="60"/>
      <c r="P137" s="60"/>
    </row>
    <row r="138" spans="10:16" ht="12.75">
      <c r="J138" s="60"/>
      <c r="K138" s="60"/>
      <c r="L138" s="60"/>
      <c r="M138" s="60"/>
      <c r="N138" s="60"/>
      <c r="O138" s="60"/>
      <c r="P138" s="60"/>
    </row>
    <row r="139" spans="10:16" ht="12.75">
      <c r="J139" s="60"/>
      <c r="K139" s="60"/>
      <c r="L139" s="60"/>
      <c r="M139" s="60"/>
      <c r="N139" s="60"/>
      <c r="O139" s="60"/>
      <c r="P139" s="60"/>
    </row>
    <row r="140" spans="10:16" ht="12.75">
      <c r="J140" s="60"/>
      <c r="K140" s="60"/>
      <c r="L140" s="60"/>
      <c r="M140" s="60"/>
      <c r="N140" s="60"/>
      <c r="O140" s="60"/>
      <c r="P140" s="60"/>
    </row>
    <row r="141" spans="10:16" ht="12.75">
      <c r="J141" s="60"/>
      <c r="K141" s="60"/>
      <c r="L141" s="60"/>
      <c r="M141" s="60"/>
      <c r="N141" s="60"/>
      <c r="O141" s="60"/>
      <c r="P141" s="60"/>
    </row>
    <row r="142" spans="10:16" ht="12.75">
      <c r="J142" s="60"/>
      <c r="K142" s="60"/>
      <c r="L142" s="60"/>
      <c r="M142" s="60"/>
      <c r="N142" s="60"/>
      <c r="O142" s="60"/>
      <c r="P142" s="60"/>
    </row>
    <row r="143" spans="10:16" ht="12.75">
      <c r="J143" s="60"/>
      <c r="K143" s="60"/>
      <c r="L143" s="60"/>
      <c r="M143" s="60"/>
      <c r="N143" s="60"/>
      <c r="O143" s="60"/>
      <c r="P143" s="60"/>
    </row>
    <row r="144" spans="10:16" ht="12.75">
      <c r="J144" s="60"/>
      <c r="K144" s="60"/>
      <c r="L144" s="60"/>
      <c r="M144" s="60"/>
      <c r="N144" s="60"/>
      <c r="O144" s="60"/>
      <c r="P144" s="60"/>
    </row>
    <row r="145" spans="10:16" ht="12.75">
      <c r="J145" s="60"/>
      <c r="K145" s="60"/>
      <c r="L145" s="60"/>
      <c r="M145" s="60"/>
      <c r="N145" s="60"/>
      <c r="O145" s="60"/>
      <c r="P145" s="60"/>
    </row>
    <row r="146" spans="10:16" ht="12.75">
      <c r="J146" s="60"/>
      <c r="K146" s="60"/>
      <c r="L146" s="60"/>
      <c r="M146" s="60"/>
      <c r="N146" s="60"/>
      <c r="O146" s="60"/>
      <c r="P146" s="60"/>
    </row>
    <row r="147" spans="10:16" ht="12.75">
      <c r="J147" s="60"/>
      <c r="K147" s="60"/>
      <c r="L147" s="60"/>
      <c r="M147" s="60"/>
      <c r="N147" s="60"/>
      <c r="O147" s="60"/>
      <c r="P147" s="60"/>
    </row>
    <row r="148" spans="10:16" ht="12.75">
      <c r="J148" s="60"/>
      <c r="K148" s="60"/>
      <c r="L148" s="60"/>
      <c r="M148" s="60"/>
      <c r="N148" s="60"/>
      <c r="O148" s="60"/>
      <c r="P148" s="60"/>
    </row>
    <row r="149" spans="10:16" ht="12.75">
      <c r="J149" s="60"/>
      <c r="K149" s="60"/>
      <c r="L149" s="60"/>
      <c r="M149" s="60"/>
      <c r="N149" s="60"/>
      <c r="O149" s="60"/>
      <c r="P149" s="60"/>
    </row>
    <row r="150" spans="10:16" ht="12.75">
      <c r="J150" s="60"/>
      <c r="K150" s="60"/>
      <c r="L150" s="60"/>
      <c r="M150" s="60"/>
      <c r="N150" s="60"/>
      <c r="O150" s="60"/>
      <c r="P150" s="60"/>
    </row>
    <row r="151" spans="10:16" ht="12.75">
      <c r="J151" s="60"/>
      <c r="K151" s="60"/>
      <c r="L151" s="60"/>
      <c r="M151" s="60"/>
      <c r="N151" s="60"/>
      <c r="O151" s="60"/>
      <c r="P151" s="60"/>
    </row>
    <row r="152" spans="10:16" ht="12.75">
      <c r="J152" s="60"/>
      <c r="K152" s="60"/>
      <c r="L152" s="60"/>
      <c r="M152" s="60"/>
      <c r="N152" s="60"/>
      <c r="O152" s="60"/>
      <c r="P152" s="60"/>
    </row>
    <row r="153" spans="10:16" ht="12.75">
      <c r="J153" s="60"/>
      <c r="K153" s="60"/>
      <c r="L153" s="60"/>
      <c r="M153" s="60"/>
      <c r="N153" s="60"/>
      <c r="O153" s="60"/>
      <c r="P153" s="60"/>
    </row>
    <row r="154" spans="10:16" ht="12.75">
      <c r="J154" s="60"/>
      <c r="K154" s="60"/>
      <c r="L154" s="60"/>
      <c r="M154" s="60"/>
      <c r="N154" s="60"/>
      <c r="O154" s="60"/>
      <c r="P154" s="60"/>
    </row>
    <row r="155" spans="10:16" ht="12.75">
      <c r="J155" s="60"/>
      <c r="K155" s="60"/>
      <c r="L155" s="60"/>
      <c r="M155" s="60"/>
      <c r="N155" s="60"/>
      <c r="O155" s="60"/>
      <c r="P155" s="60"/>
    </row>
    <row r="156" spans="10:16" ht="12.75">
      <c r="J156" s="60"/>
      <c r="K156" s="60"/>
      <c r="L156" s="60"/>
      <c r="M156" s="60"/>
      <c r="N156" s="60"/>
      <c r="O156" s="60"/>
      <c r="P156" s="60"/>
    </row>
    <row r="157" spans="10:16" ht="12.75">
      <c r="J157" s="60"/>
      <c r="K157" s="60"/>
      <c r="L157" s="60"/>
      <c r="M157" s="60"/>
      <c r="N157" s="60"/>
      <c r="O157" s="60"/>
      <c r="P157" s="60"/>
    </row>
    <row r="158" spans="10:16" ht="12.75">
      <c r="J158" s="60"/>
      <c r="K158" s="60"/>
      <c r="L158" s="60"/>
      <c r="M158" s="60"/>
      <c r="N158" s="60"/>
      <c r="O158" s="60"/>
      <c r="P158" s="60"/>
    </row>
    <row r="159" spans="10:16" ht="12.75">
      <c r="J159" s="60"/>
      <c r="K159" s="60"/>
      <c r="L159" s="60"/>
      <c r="M159" s="60"/>
      <c r="N159" s="60"/>
      <c r="O159" s="60"/>
      <c r="P159" s="60"/>
    </row>
    <row r="160" spans="10:16" ht="12.75">
      <c r="J160" s="60"/>
      <c r="K160" s="60"/>
      <c r="L160" s="60"/>
      <c r="M160" s="60"/>
      <c r="N160" s="60"/>
      <c r="O160" s="60"/>
      <c r="P160" s="60"/>
    </row>
    <row r="161" spans="10:16" ht="12.75">
      <c r="J161" s="60"/>
      <c r="K161" s="60"/>
      <c r="L161" s="60"/>
      <c r="M161" s="60"/>
      <c r="N161" s="60"/>
      <c r="O161" s="60"/>
      <c r="P161" s="60"/>
    </row>
    <row r="162" spans="10:16" ht="12.75">
      <c r="J162" s="60"/>
      <c r="K162" s="60"/>
      <c r="L162" s="60"/>
      <c r="M162" s="60"/>
      <c r="N162" s="60"/>
      <c r="O162" s="60"/>
      <c r="P162" s="60"/>
    </row>
    <row r="163" spans="10:16" ht="12.75">
      <c r="J163" s="60"/>
      <c r="K163" s="60"/>
      <c r="L163" s="60"/>
      <c r="M163" s="60"/>
      <c r="N163" s="60"/>
      <c r="O163" s="60"/>
      <c r="P163" s="60"/>
    </row>
    <row r="164" spans="10:16" ht="12.75">
      <c r="J164" s="60"/>
      <c r="K164" s="60"/>
      <c r="L164" s="60"/>
      <c r="M164" s="60"/>
      <c r="N164" s="60"/>
      <c r="O164" s="60"/>
      <c r="P164" s="60"/>
    </row>
    <row r="165" spans="10:16" ht="12.75">
      <c r="J165" s="60"/>
      <c r="K165" s="60"/>
      <c r="L165" s="60"/>
      <c r="M165" s="60"/>
      <c r="N165" s="60"/>
      <c r="O165" s="60"/>
      <c r="P165" s="60"/>
    </row>
    <row r="166" spans="10:16" ht="12.75">
      <c r="J166" s="60"/>
      <c r="K166" s="60"/>
      <c r="L166" s="60"/>
      <c r="M166" s="60"/>
      <c r="N166" s="60"/>
      <c r="O166" s="60"/>
      <c r="P166" s="60"/>
    </row>
    <row r="167" spans="10:16" ht="12.75">
      <c r="J167" s="60"/>
      <c r="K167" s="60"/>
      <c r="L167" s="60"/>
      <c r="M167" s="60"/>
      <c r="N167" s="60"/>
      <c r="O167" s="60"/>
      <c r="P167" s="60"/>
    </row>
    <row r="168" spans="10:16" ht="12.75">
      <c r="J168" s="60"/>
      <c r="K168" s="60"/>
      <c r="L168" s="60"/>
      <c r="M168" s="60"/>
      <c r="N168" s="60"/>
      <c r="O168" s="60"/>
      <c r="P168" s="60"/>
    </row>
    <row r="169" spans="10:16" ht="12.75">
      <c r="J169" s="60"/>
      <c r="K169" s="60"/>
      <c r="L169" s="60"/>
      <c r="M169" s="60"/>
      <c r="N169" s="60"/>
      <c r="O169" s="60"/>
      <c r="P169" s="60"/>
    </row>
    <row r="170" spans="10:16" ht="12.75">
      <c r="J170" s="60"/>
      <c r="K170" s="60"/>
      <c r="L170" s="60"/>
      <c r="M170" s="60"/>
      <c r="N170" s="60"/>
      <c r="O170" s="60"/>
      <c r="P170" s="60"/>
    </row>
    <row r="171" spans="10:16" ht="12.75">
      <c r="J171" s="60"/>
      <c r="K171" s="60"/>
      <c r="L171" s="60"/>
      <c r="M171" s="60"/>
      <c r="N171" s="60"/>
      <c r="O171" s="60"/>
      <c r="P171" s="60"/>
    </row>
    <row r="172" spans="10:16" ht="12.75">
      <c r="J172" s="60"/>
      <c r="K172" s="60"/>
      <c r="L172" s="60"/>
      <c r="M172" s="60"/>
      <c r="N172" s="60"/>
      <c r="O172" s="60"/>
      <c r="P172" s="60"/>
    </row>
    <row r="173" spans="10:16" ht="12.75">
      <c r="J173" s="60"/>
      <c r="K173" s="60"/>
      <c r="L173" s="60"/>
      <c r="M173" s="60"/>
      <c r="N173" s="60"/>
      <c r="O173" s="60"/>
      <c r="P173" s="60"/>
    </row>
    <row r="174" spans="10:16" ht="12.75">
      <c r="J174" s="60"/>
      <c r="K174" s="60"/>
      <c r="L174" s="60"/>
      <c r="M174" s="60"/>
      <c r="N174" s="60"/>
      <c r="O174" s="60"/>
      <c r="P174" s="60"/>
    </row>
    <row r="175" spans="10:16" ht="12.75">
      <c r="J175" s="60"/>
      <c r="K175" s="60"/>
      <c r="L175" s="60"/>
      <c r="M175" s="60"/>
      <c r="N175" s="60"/>
      <c r="O175" s="60"/>
      <c r="P175" s="60"/>
    </row>
    <row r="176" spans="10:16" ht="12.75">
      <c r="J176" s="60"/>
      <c r="K176" s="60"/>
      <c r="L176" s="60"/>
      <c r="M176" s="60"/>
      <c r="N176" s="60"/>
      <c r="O176" s="60"/>
      <c r="P176" s="60"/>
    </row>
    <row r="177" spans="10:16" ht="12.75">
      <c r="J177" s="60"/>
      <c r="K177" s="60"/>
      <c r="L177" s="60"/>
      <c r="M177" s="60"/>
      <c r="N177" s="60"/>
      <c r="O177" s="60"/>
      <c r="P177" s="60"/>
    </row>
    <row r="178" spans="10:16" ht="12.75">
      <c r="J178" s="60"/>
      <c r="K178" s="60"/>
      <c r="L178" s="60"/>
      <c r="M178" s="60"/>
      <c r="N178" s="60"/>
      <c r="O178" s="60"/>
      <c r="P178" s="60"/>
    </row>
    <row r="179" spans="10:16" ht="12.75">
      <c r="J179" s="60"/>
      <c r="K179" s="60"/>
      <c r="L179" s="60"/>
      <c r="M179" s="60"/>
      <c r="N179" s="60"/>
      <c r="O179" s="60"/>
      <c r="P179" s="60"/>
    </row>
    <row r="180" spans="10:16" ht="12.75">
      <c r="J180" s="60"/>
      <c r="K180" s="60"/>
      <c r="L180" s="60"/>
      <c r="M180" s="60"/>
      <c r="N180" s="60"/>
      <c r="O180" s="60"/>
      <c r="P180" s="60"/>
    </row>
    <row r="181" spans="10:16" ht="12.75">
      <c r="J181" s="60"/>
      <c r="K181" s="60"/>
      <c r="L181" s="60"/>
      <c r="M181" s="60"/>
      <c r="N181" s="60"/>
      <c r="O181" s="60"/>
      <c r="P181" s="60"/>
    </row>
    <row r="182" spans="10:16" ht="12.75">
      <c r="J182" s="60"/>
      <c r="K182" s="60"/>
      <c r="L182" s="60"/>
      <c r="M182" s="60"/>
      <c r="N182" s="60"/>
      <c r="O182" s="60"/>
      <c r="P182" s="60"/>
    </row>
    <row r="183" spans="10:16" ht="12.75">
      <c r="J183" s="60"/>
      <c r="K183" s="60"/>
      <c r="L183" s="60"/>
      <c r="M183" s="60"/>
      <c r="N183" s="60"/>
      <c r="O183" s="60"/>
      <c r="P183" s="60"/>
    </row>
    <row r="184" spans="10:16" ht="12.75">
      <c r="J184" s="60"/>
      <c r="K184" s="60"/>
      <c r="L184" s="60"/>
      <c r="M184" s="60"/>
      <c r="N184" s="60"/>
      <c r="O184" s="60"/>
      <c r="P184" s="60"/>
    </row>
    <row r="185" spans="10:16" ht="12.75">
      <c r="J185" s="60"/>
      <c r="K185" s="60"/>
      <c r="L185" s="60"/>
      <c r="M185" s="60"/>
      <c r="N185" s="60"/>
      <c r="O185" s="60"/>
      <c r="P185" s="60"/>
    </row>
    <row r="186" spans="10:16" ht="12.75">
      <c r="J186" s="60"/>
      <c r="K186" s="60"/>
      <c r="L186" s="60"/>
      <c r="M186" s="60"/>
      <c r="N186" s="60"/>
      <c r="O186" s="60"/>
      <c r="P186" s="60"/>
    </row>
    <row r="187" spans="10:16" ht="12.75">
      <c r="J187" s="60"/>
      <c r="K187" s="60"/>
      <c r="L187" s="60"/>
      <c r="M187" s="60"/>
      <c r="N187" s="60"/>
      <c r="O187" s="60"/>
      <c r="P187" s="60"/>
    </row>
    <row r="188" spans="10:16" ht="12.75">
      <c r="J188" s="60"/>
      <c r="K188" s="60"/>
      <c r="L188" s="60"/>
      <c r="M188" s="60"/>
      <c r="N188" s="60"/>
      <c r="O188" s="60"/>
      <c r="P188" s="60"/>
    </row>
    <row r="189" spans="10:16" ht="12.75">
      <c r="J189" s="60"/>
      <c r="K189" s="60"/>
      <c r="L189" s="60"/>
      <c r="M189" s="60"/>
      <c r="N189" s="60"/>
      <c r="O189" s="60"/>
      <c r="P189" s="60"/>
    </row>
    <row r="190" spans="10:16" ht="12.75">
      <c r="J190" s="60"/>
      <c r="K190" s="60"/>
      <c r="L190" s="60"/>
      <c r="M190" s="60"/>
      <c r="N190" s="60"/>
      <c r="O190" s="60"/>
      <c r="P190" s="60"/>
    </row>
    <row r="191" spans="10:16" ht="12.75">
      <c r="J191" s="60"/>
      <c r="K191" s="60"/>
      <c r="L191" s="60"/>
      <c r="M191" s="60"/>
      <c r="N191" s="60"/>
      <c r="O191" s="60"/>
      <c r="P191" s="60"/>
    </row>
    <row r="192" spans="10:16" ht="12.75">
      <c r="J192" s="60"/>
      <c r="K192" s="60"/>
      <c r="L192" s="60"/>
      <c r="M192" s="60"/>
      <c r="N192" s="60"/>
      <c r="O192" s="60"/>
      <c r="P192" s="60"/>
    </row>
    <row r="193" spans="10:16" ht="12.75">
      <c r="J193" s="60"/>
      <c r="K193" s="60"/>
      <c r="L193" s="60"/>
      <c r="M193" s="60"/>
      <c r="N193" s="60"/>
      <c r="O193" s="60"/>
      <c r="P193" s="60"/>
    </row>
    <row r="194" spans="10:16" ht="12.75">
      <c r="J194" s="60"/>
      <c r="K194" s="60"/>
      <c r="L194" s="60"/>
      <c r="M194" s="60"/>
      <c r="N194" s="60"/>
      <c r="O194" s="60"/>
      <c r="P194" s="60"/>
    </row>
    <row r="195" spans="10:16" ht="12.75">
      <c r="J195" s="60"/>
      <c r="K195" s="60"/>
      <c r="L195" s="60"/>
      <c r="M195" s="60"/>
      <c r="N195" s="60"/>
      <c r="O195" s="60"/>
      <c r="P195" s="60"/>
    </row>
    <row r="196" spans="10:16" ht="12.75">
      <c r="J196" s="60"/>
      <c r="K196" s="60"/>
      <c r="L196" s="60"/>
      <c r="M196" s="60"/>
      <c r="N196" s="60"/>
      <c r="O196" s="60"/>
      <c r="P196" s="60"/>
    </row>
    <row r="197" spans="10:16" ht="12.75">
      <c r="J197" s="60"/>
      <c r="K197" s="60"/>
      <c r="L197" s="60"/>
      <c r="M197" s="60"/>
      <c r="N197" s="60"/>
      <c r="O197" s="60"/>
      <c r="P197" s="60"/>
    </row>
    <row r="198" spans="10:16" ht="12.75">
      <c r="J198" s="60"/>
      <c r="K198" s="60"/>
      <c r="L198" s="60"/>
      <c r="M198" s="60"/>
      <c r="N198" s="60"/>
      <c r="O198" s="60"/>
      <c r="P198" s="60"/>
    </row>
    <row r="199" spans="10:16" ht="12.75">
      <c r="J199" s="60"/>
      <c r="K199" s="60"/>
      <c r="L199" s="60"/>
      <c r="M199" s="60"/>
      <c r="N199" s="60"/>
      <c r="O199" s="60"/>
      <c r="P199" s="60"/>
    </row>
    <row r="200" spans="10:16" ht="12.75">
      <c r="J200" s="60"/>
      <c r="K200" s="60"/>
      <c r="L200" s="60"/>
      <c r="M200" s="60"/>
      <c r="N200" s="60"/>
      <c r="O200" s="60"/>
      <c r="P200" s="60"/>
    </row>
    <row r="201" spans="10:16" ht="12.75">
      <c r="J201" s="60"/>
      <c r="K201" s="60"/>
      <c r="L201" s="60"/>
      <c r="M201" s="60"/>
      <c r="N201" s="60"/>
      <c r="O201" s="60"/>
      <c r="P201" s="60"/>
    </row>
    <row r="202" spans="10:16" ht="12.75">
      <c r="J202" s="60"/>
      <c r="K202" s="60"/>
      <c r="L202" s="60"/>
      <c r="M202" s="60"/>
      <c r="N202" s="60"/>
      <c r="O202" s="60"/>
      <c r="P202" s="60"/>
    </row>
    <row r="203" spans="10:16" ht="12.75">
      <c r="J203" s="60"/>
      <c r="K203" s="60"/>
      <c r="L203" s="60"/>
      <c r="M203" s="60"/>
      <c r="N203" s="60"/>
      <c r="O203" s="60"/>
      <c r="P203" s="60"/>
    </row>
    <row r="204" spans="10:16" ht="12.75">
      <c r="J204" s="60"/>
      <c r="K204" s="60"/>
      <c r="L204" s="60"/>
      <c r="M204" s="60"/>
      <c r="N204" s="60"/>
      <c r="O204" s="60"/>
      <c r="P204" s="60"/>
    </row>
    <row r="205" spans="10:16" ht="12.75">
      <c r="J205" s="60"/>
      <c r="K205" s="60"/>
      <c r="L205" s="60"/>
      <c r="M205" s="60"/>
      <c r="N205" s="60"/>
      <c r="O205" s="60"/>
      <c r="P205" s="60"/>
    </row>
  </sheetData>
  <mergeCells count="21">
    <mergeCell ref="A77:A93"/>
    <mergeCell ref="A94:A110"/>
    <mergeCell ref="A60:A76"/>
    <mergeCell ref="A7:A8"/>
    <mergeCell ref="A9:A25"/>
    <mergeCell ref="H7:H8"/>
    <mergeCell ref="A26:A42"/>
    <mergeCell ref="A43:A59"/>
    <mergeCell ref="I7:I8"/>
    <mergeCell ref="B9:B25"/>
    <mergeCell ref="D7:D8"/>
    <mergeCell ref="E7:E8"/>
    <mergeCell ref="F7:F8"/>
    <mergeCell ref="G7:G8"/>
    <mergeCell ref="B7:B8"/>
    <mergeCell ref="C7:C8"/>
    <mergeCell ref="B94:B110"/>
    <mergeCell ref="B26:B42"/>
    <mergeCell ref="B43:B59"/>
    <mergeCell ref="B60:B76"/>
    <mergeCell ref="B77:B93"/>
  </mergeCells>
  <printOptions/>
  <pageMargins left="0.21" right="0.56" top="0.36" bottom="0.17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1</dc:creator>
  <cp:keywords/>
  <dc:description/>
  <cp:lastModifiedBy>PC 1</cp:lastModifiedBy>
  <cp:lastPrinted>2022-01-04T10:37:55Z</cp:lastPrinted>
  <dcterms:created xsi:type="dcterms:W3CDTF">2021-09-15T12:06:54Z</dcterms:created>
  <dcterms:modified xsi:type="dcterms:W3CDTF">2022-01-11T11:42:45Z</dcterms:modified>
  <cp:category/>
  <cp:version/>
  <cp:contentType/>
  <cp:contentStatus/>
</cp:coreProperties>
</file>