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120" windowWidth="18900" windowHeight="8055" tabRatio="938" activeTab="0"/>
  </bookViews>
  <sheets>
    <sheet name="PRIMARA" sheetId="1" r:id="rId1"/>
    <sheet name="CLINICE_1" sheetId="2" r:id="rId2"/>
    <sheet name="CLINICE_2" sheetId="3" r:id="rId3"/>
    <sheet name="CLINICE_3" sheetId="4" r:id="rId4"/>
    <sheet name="RECUPERARE" sheetId="5" r:id="rId5"/>
    <sheet name="DENTARA" sheetId="6" r:id="rId6"/>
    <sheet name="LABORATOR" sheetId="7" r:id="rId7"/>
    <sheet name="RADIOLOGIE" sheetId="8" r:id="rId8"/>
    <sheet name="SANATORII" sheetId="9" r:id="rId9"/>
    <sheet name="SPITALE" sheetId="10" r:id="rId10"/>
    <sheet name="SPITALE_1" sheetId="11" r:id="rId11"/>
    <sheet name="SPITALE_2" sheetId="12" r:id="rId12"/>
    <sheet name="SPITALE_3" sheetId="13" r:id="rId13"/>
    <sheet name="SPITALE_4" sheetId="14" r:id="rId14"/>
    <sheet name="SPITALE_5" sheetId="15" r:id="rId15"/>
    <sheet name="SPITALE_6" sheetId="16" r:id="rId16"/>
  </sheets>
  <definedNames>
    <definedName name="_xlnm.Print_Area" localSheetId="2">'CLINICE_2'!$A$1:$G$139</definedName>
    <definedName name="_xlnm.Print_Area" localSheetId="0">'PRIMARA'!$A$1:$G$66</definedName>
    <definedName name="_xlnm.Print_Area" localSheetId="7">'RADIOLOGIE'!$A$1:$D$139</definedName>
    <definedName name="_xlnm.Print_Area" localSheetId="9">'SPITALE'!$A$1:$N$38</definedName>
    <definedName name="_xlnm.Print_Area" localSheetId="12">'SPITALE_3'!$A$1:$G$102</definedName>
    <definedName name="_xlnm.Print_Area" localSheetId="15">'SPITALE_6'!$A$1:$E$38</definedName>
  </definedNames>
  <calcPr fullCalcOnLoad="1"/>
</workbook>
</file>

<file path=xl/sharedStrings.xml><?xml version="1.0" encoding="utf-8"?>
<sst xmlns="http://schemas.openxmlformats.org/spreadsheetml/2006/main" count="3050" uniqueCount="2224">
  <si>
    <t xml:space="preserve">    Serviciile furnizate de psiholog în specialitatea psihologie clinică, consiliere psihologică şi psihoterapie: consiliere psihologică clinică pentru copii şi adulţi cu afecţiuni oncologice</t>
  </si>
  <si>
    <t xml:space="preserve">    Serviciile furnizate de psiholog în specialitatea psihologie clinică, consiliere psihologică şi psihoterapie:consiliere psihologică clinică pentru copii şi adulţi cu diagnostic confirmat de diabet zaharat</t>
  </si>
  <si>
    <t xml:space="preserve">    Serviciile furnizate de psiholog în specialitatea psihologie clinică, consiliere psihologică şi    psihoterapie: consiliere psihologică clinică pentru copii şi adulţi cu afecţiuni oncologice      </t>
  </si>
  <si>
    <t xml:space="preserve">    Serviciile furnizate de psiholog în specialitatea psihologie clinică, consiliere psihologică şi     psihoterapie: consiliere psihologică clinică pentru copii şi adulţi cu insuficienţă renală cronică – dializă</t>
  </si>
  <si>
    <t xml:space="preserve"> c3) Servicii furnizate de kinetoterapeut /profesor de cultură fizică medicală/ fiziokinetoterapeut: (numai la recomandarea medicului cu specialitatea psihiatrie pediatrică) pentru copilul diagnosticat cu tulburări din spectrul autist:</t>
  </si>
  <si>
    <t xml:space="preserve">    e) Ortopedie şi traumatologie şi ortopedie pediatrică</t>
  </si>
  <si>
    <t>Maximum 3 investigaţii pe oră/medic</t>
  </si>
  <si>
    <t xml:space="preserve">Consultaţia de psihiatrie peste vârsta de 60 ani               </t>
  </si>
  <si>
    <t xml:space="preserve">Consultaţia pentru specialități medicale peste vârsta de 60 ani               </t>
  </si>
  <si>
    <t xml:space="preserve"> Consultaţia pentru specialități chirurgicale peste vârsta de 60 ani  </t>
  </si>
  <si>
    <t xml:space="preserve">Consultaţia de neurologie peste vârsta de 60 ani               </t>
  </si>
  <si>
    <t>Pachetul minimal de servicii</t>
  </si>
  <si>
    <t>1. Servicii medicale pentru situaţiile de urgenţă medico-chirurgicală</t>
  </si>
  <si>
    <t>1 consultaţie per  persoană pentru fiecare situaţie de urgenţă</t>
  </si>
  <si>
    <t>2. Depistarea bolilor cu potenţial endemo-epidemic</t>
  </si>
  <si>
    <t xml:space="preserve">   a) supravegherea evoluţiei sarcinii, trimestrial;</t>
  </si>
  <si>
    <t>1 consultaţie/trimestru</t>
  </si>
  <si>
    <t xml:space="preserve">1 consultaţie </t>
  </si>
  <si>
    <t>3. Consultaţii pentru supravegherea evoluţiei sarcinii şi lehuziei:</t>
  </si>
  <si>
    <t xml:space="preserve">    a) supravegherea evoluţiei sarcinii, trimestrial;</t>
  </si>
  <si>
    <t xml:space="preserve">    b) urmărirea lehuzei în primul trimestru de la naştere;</t>
  </si>
  <si>
    <t>Pachetul de baza de servicii</t>
  </si>
  <si>
    <t>3. Consultaţia medicală de specialitate pentru afecţiuni cronice</t>
  </si>
  <si>
    <t>4. Depistarea de boli cu potenţial endemo-epidemic</t>
  </si>
  <si>
    <t>5. Consultaţii pentru acordarea serviciilor de planificare familială</t>
  </si>
  <si>
    <t xml:space="preserve">   b) urmărirea lehuzei în primul trimestru de la naştere.</t>
  </si>
  <si>
    <t>2. Consultaţia medicală de specialitate pentru afecţiuni acute şi subacute precum şi acutizări ale bolilor cronice</t>
  </si>
  <si>
    <t>1.  Servicii medicale pentru situaţiile de urgenţă medico-chirurgicală</t>
  </si>
  <si>
    <t>4 consultaţii pe an calendaristic/asigurat</t>
  </si>
  <si>
    <t>1 consultaţie per persoană asigurată pentru fiecare boală cu potenţial endemo-epidemic suspicionată şi confirmată</t>
  </si>
  <si>
    <t>maximum 2 consultaţii pentru asiguraţii cu diagnostic deja confirmat la externarea din spital</t>
  </si>
  <si>
    <t>Frecvenţă/Plafon</t>
  </si>
  <si>
    <t>maximum 4 consultaţii/trimestru/asigurat, dar nu mai mult de 2 consultaţii 
pe lună</t>
  </si>
  <si>
    <t>maximum 2 consultaţii pentru asiguraţii cu diagnostic deja confirmat la 
externarea din spital</t>
  </si>
  <si>
    <t>maximum 3 consultaţii/asigurat/episod ce pot fi acordate într-un interval de maximum  60 de zile calendaristice de la data acordării primei consultaţii</t>
  </si>
  <si>
    <t>PACHETUL MINIMAL DE SERVICII MEDICALE PENTRU ASISTENŢA MEDICALĂ SPITALICEASCĂ</t>
  </si>
  <si>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</si>
  <si>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</si>
  <si>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</si>
  <si>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 xml:space="preserve">    a) urgenţă medico-chirurgicală;</t>
  </si>
  <si>
    <t>Unitatile sanitare cu paturi care acorda servicii medicale spitaliceşti a căror plată se face pe bază de tarif pe caz rezolvat - sistem DRG vor afişa următorii indicatori:</t>
  </si>
  <si>
    <t>5,5 puncte/consultaţie  în cadrul evaluării iniţiale a cazului nou; intervalul de 3 luni   are ca dată de început data primei consultaţii  în cadrul evaluării;</t>
  </si>
  <si>
    <t xml:space="preserve">Consultaţia copilului şi adultului cu vârsta cuprinsă între 4 şi 59 ani  pentru specialități medicale             </t>
  </si>
  <si>
    <t xml:space="preserve">Consultaţia copilului şi adultului cu vârsta cuprinsă între 4 şi 59 ani pentru specialități chirurgicale             </t>
  </si>
  <si>
    <t xml:space="preserve">Consultaţia de neurologie a copilului şi adultului cu vârsta cuprinsă între 4 şi 59 ani    </t>
  </si>
  <si>
    <t>Consultaţia de psihiatrie şi psihiatrie pediatrică a copilului şi adultului cu vârsta cuprinsă între 4 şi 59 ani</t>
  </si>
  <si>
    <t>c1</t>
  </si>
  <si>
    <t>c2</t>
  </si>
  <si>
    <t>c3</t>
  </si>
  <si>
    <t>Tarif pe zi de spitalizare  negociat şi contractat cu casa de asigurări de sănătate (lei)</t>
  </si>
  <si>
    <t>c4</t>
  </si>
  <si>
    <t>c4=c3*35%</t>
  </si>
  <si>
    <t>Contribuţia personală a asiguraţilor (lei)</t>
  </si>
  <si>
    <t>Servicii de acupunctură</t>
  </si>
  <si>
    <t>Tarif decontat de casa de asigurări de sănătate  (lei)</t>
  </si>
  <si>
    <t>c0</t>
  </si>
  <si>
    <t>c5</t>
  </si>
  <si>
    <t>c4=c3</t>
  </si>
  <si>
    <t>c5=c3*60%</t>
  </si>
  <si>
    <t>c6=c3</t>
  </si>
  <si>
    <t>Copii 0 – 18 ani
(100% din tarif)</t>
  </si>
  <si>
    <t>Beneficiari ai legilor speciale (persoane cu varsta peste 18 ani)
(100% din tarif)</t>
  </si>
  <si>
    <t>100%*1)</t>
  </si>
  <si>
    <t>PACHETUL DE SERVICII MEDICALE DE BAZĂ PENTRU ASISTENŢA MEDICALĂ SPITALICEASCĂ</t>
  </si>
  <si>
    <t xml:space="preserve">    c) boli cu potenţial endemoepidemic care necesită izolare şi tratament;</t>
  </si>
  <si>
    <t xml:space="preserve">    e) afecţiuni pentru care diagnosticul şi/sau tratamentul nu pot fi monitorizate în ambulatoriu sau spitalizare de zi.</t>
  </si>
  <si>
    <t xml:space="preserve">    b) diagnosticul nu poate fi stabilit şi tratamentul nu poate fi efectuat şi/sau monitorizat în ambulatoriu.</t>
  </si>
  <si>
    <t xml:space="preserve">     a) naştere;</t>
  </si>
  <si>
    <t xml:space="preserve">    d) bolnavi aflaţi sub incidenţa art. 109, 110, 124 şi 125 din Legea nr. 286/2009 privind Codul penal, cu modificările şi completările ulterioare, şi în 
cazurile dispuse prin ordonanţă a procurorului pe timpul judecării sau urmăririi penale, care necesită izolare ori internare obligatorie, şi tratamentul persoanelor private de libertate pentru care instanţa de judecată a dispus executarea pedepsei într-un penitenciar-spital, precum şi tratamentul pacienţilor din penitenciare ale căror afecţiuni necesită monitorizare şi reevaluare în cadrul penitenciarelor-spital; bolnavii care necesită asistenţă medicală spitalicească de lungă durată - ani;</t>
  </si>
  <si>
    <t xml:space="preserve">      a) urgenţe medico-chirurgicale ce necesită supraveghere medicală până la 12 ore în condiţiile stabilite în norme, doar în unităţile sanitare cu paturi 
care acordă şi asistenţa medicală spitalicească în regim de spitalizare continuă;</t>
  </si>
  <si>
    <t xml:space="preserve">    b) urgenţe medico-chirurgicale şi situaţiile în care este pusă în pericol viaţa pacientului sau care au acest potenţial, ce necesită supraveghere medicală  continuă;</t>
  </si>
  <si>
    <t>a1)</t>
  </si>
  <si>
    <t>a2)</t>
  </si>
  <si>
    <t xml:space="preserve">Urgenţă medico-chirurgicală în structurile de urgenţă din cadrul spitalelor pentru care finanţarea 
nu se face din bugetul Ministerului Sănătăţii </t>
  </si>
  <si>
    <t>Tarif negociat şi 
contractat cu CAS  (lei)</t>
  </si>
  <si>
    <t>Tarif maximal pe caz 
rezolvat medical (lei)</t>
  </si>
  <si>
    <t>Tarif maximal pe 
serviciu medical (lei)</t>
  </si>
  <si>
    <t xml:space="preserve">    b) epidemiologic pentru bolnavii care necesită tratament în afecţiuni care nu necesită izolare:</t>
  </si>
  <si>
    <t xml:space="preserve">    1.3. Pentru criteriul urgenţă medico-chirurgicală,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</si>
  <si>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PACHETUL DE BAZĂ DE SERVICII MEDICALE ÎN ASISTENŢA MEDICALĂ SPITALICEASCĂ*)</t>
  </si>
  <si>
    <t>PACHETUL DE BAZĂ DE SERVICII MEDICALE ÎN ASISTENŢA MEDICALĂ SPITALICEASCĂ  PENTRU AFECŢIUNI CRONICE</t>
  </si>
  <si>
    <t>PACHETUL DE BAZĂ DE SERVICII MEDICALE ÎN ASISTENŢA MEDICALĂ SPITALICEASCĂ  PENTRU AFECŢIUNILE ACUTE PENTRU 
CARE PLATA SE FACE PRIN TARIF MEDIU PE CAZ REZOLVAT (SPITALE NON-DRG)</t>
  </si>
  <si>
    <t>Valoare decontată medic 
specialist/ persoană/an (lei)</t>
  </si>
  <si>
    <t>Valoare decontată medic primar/
 persoană/an (lei)</t>
  </si>
  <si>
    <t>Valoare decontată medic / 
persoană/an (lei)</t>
  </si>
  <si>
    <t>c3=c1*c2</t>
  </si>
  <si>
    <t>c4=c3+c3*20%</t>
  </si>
  <si>
    <t>c5=c3-c3*10%</t>
  </si>
  <si>
    <t>Nr. Puncte pentru serviciile decontate prin plata pe serviciu</t>
  </si>
  <si>
    <t>Valoare minim garantată a 
punctului per capita în vigoare (lei)</t>
  </si>
  <si>
    <t>Valoare minim garantată a punctului pe serviciu în vigoare (lei)</t>
  </si>
  <si>
    <t>c5=c3*c4</t>
  </si>
  <si>
    <t>c6=c5+c5*20%</t>
  </si>
  <si>
    <t>15 puncte/consultaţie</t>
  </si>
  <si>
    <t xml:space="preserve">15 puncte/consultaţie </t>
  </si>
  <si>
    <t xml:space="preserve">15 puncte/consultaţie     </t>
  </si>
  <si>
    <t>Suplimentar 5,5 puncte/ asigurat - caz nou confirmat de medicul de specialitate</t>
  </si>
  <si>
    <t>15 puncte/examinare pentru constatarea decesului</t>
  </si>
  <si>
    <t>c4=c2*c3</t>
  </si>
  <si>
    <t>c5=c4+c4*20%</t>
  </si>
  <si>
    <t xml:space="preserve">   *) Denumire procedură diagnostică/terapeutică/tratamente efectuate în cadrul consultației:</t>
  </si>
  <si>
    <t>PACHETUL DE SERVICII MEDICALE DE BAZĂ PENTRU MEDICINA DENTARĂ 
ACORDAT DE DENTIŞTI</t>
  </si>
  <si>
    <t>PACHETUL MINIMAL DE SERVICII MEDICALE PENTRU MEDICINA DENTARĂ
ACORDAT DE DENTIŞTI</t>
  </si>
  <si>
    <t>PACHETUL DE SERVICII MEDICALE DE BAZĂ PENTRU MEDICINA DENTARĂ ACORDAT DE MEDICII DENTIŞTI</t>
  </si>
  <si>
    <t>PACHETUL MINIMAL DE SERVICII MEDICALE PENTRU MEDICINA DENTARĂ ACORDAT DE MEDICII DENTIŞTI</t>
  </si>
  <si>
    <t>Procedurile de la pct. 1 - 38 si 47 - 49 din tabelul de mai sus , pot fi efectuate numai de cabinetele medicale care dispun şi de bază de tratament.</t>
  </si>
  <si>
    <t>CONSULTAŢII</t>
  </si>
  <si>
    <t>X</t>
  </si>
  <si>
    <t>Procedurile de la pct. 39 - 46 pot fi efectuate numai în bazele de tratament din staţiunile balneoclimaterice.</t>
  </si>
  <si>
    <t>TARIF DECONTAT DE CASA DE ASIGURĂRI DE SĂNĂTATE</t>
  </si>
  <si>
    <t>FRECVENŢĂ/PLAFON CONSULTAŢII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</si>
  <si>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</si>
  <si>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</si>
  <si>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</si>
  <si>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 xml:space="preserve">    *) Serviciile medicale acordate peste durata de spitalizare de 21 de zile se suportă în întregime de către asiguraţi. Serviciile medicale se acordă şi pentru durate mai mici de 14 zile.</t>
  </si>
  <si>
    <t xml:space="preserve">6. Administrare schema tratament direct observat (DOT) pentru bolnavul TBC </t>
  </si>
  <si>
    <t>conform schemei stabilite de către medicul pneumolog</t>
  </si>
  <si>
    <t>40 de puncte/ lună /asigurat cu condiția realizării schemei complete de tratament</t>
  </si>
  <si>
    <t xml:space="preserve">7. Confirmare caz oncologic </t>
  </si>
  <si>
    <t>pentru fiecare caz suspicionat de medicul de familie  și confirmat de medicul specialist se acorda punctaj suplimentar</t>
  </si>
  <si>
    <t>15 puncte/caz/în luna în care medicul de familie a primit confirmarea</t>
  </si>
  <si>
    <t>1.  </t>
  </si>
  <si>
    <t xml:space="preserve">Infecţia intestinală bacteriană, nespecificată       </t>
  </si>
  <si>
    <t xml:space="preserve">Infecţia intestinală virală, nespecificată           </t>
  </si>
  <si>
    <t xml:space="preserve">Diareea şi gastro-enterita probabil infecţioase      </t>
  </si>
  <si>
    <t xml:space="preserve">Infecţia bacteriană, nespecificată                   </t>
  </si>
  <si>
    <t xml:space="preserve">Tumora lipomatoasă benignă a pielii şi a ţesutului subcutanat al trunchiului  </t>
  </si>
  <si>
    <t xml:space="preserve">Anemia prin carenţă de fier secundară unei pierderi de sânge (cronică) </t>
  </si>
  <si>
    <t xml:space="preserve">Alte anemii prin carenţă de fier                     </t>
  </si>
  <si>
    <t xml:space="preserve">Guşa multinodulară netoxică                          </t>
  </si>
  <si>
    <t xml:space="preserve">Tiroidita autoimună                                  </t>
  </si>
  <si>
    <t xml:space="preserve">Diabet mellitus (zaharat) tip 1 cu control slab      </t>
  </si>
  <si>
    <t>E44.0</t>
  </si>
  <si>
    <t xml:space="preserve">Hipotiroidism postprocedural                         </t>
  </si>
  <si>
    <t xml:space="preserve">Tulburare anxioasă şi depresivă mixtă </t>
  </si>
  <si>
    <t xml:space="preserve">Tulburare de apetit, nespecificată    </t>
  </si>
  <si>
    <t xml:space="preserve">Sindrom vertebro-bazilar    </t>
  </si>
  <si>
    <t>I25.11</t>
  </si>
  <si>
    <t xml:space="preserve">Cardiopatie ischemică cronică, nespecificată, fără coronarografie </t>
  </si>
  <si>
    <t xml:space="preserve">Insuficienţă (valva) aortică (* fără coronarografie; fără indicaţie de intervenţie chirurgicală)  </t>
  </si>
  <si>
    <t xml:space="preserve">Alte boli cerebrovasculare, specificate    </t>
  </si>
  <si>
    <t xml:space="preserve">Vene varicoase ale extremităţilor inferioare fără ulceraţie sau inflamaţie </t>
  </si>
  <si>
    <t>J00</t>
  </si>
  <si>
    <t xml:space="preserve">Rino-faringita acută [guturaiul comun] (* pentru copii 0 - 5 ani) </t>
  </si>
  <si>
    <t xml:space="preserve">Faringita acută, nespecificată (* pentru copii 0 - 5 ani) </t>
  </si>
  <si>
    <t xml:space="preserve">Amigdalita acută, nespecificată  </t>
  </si>
  <si>
    <t xml:space="preserve">Alte infecţii acute ale căilor respiratorii superioare cu localizări multiple  </t>
  </si>
  <si>
    <t xml:space="preserve">Infecţii acute ale căilor respiratorii superioare, nespecificate  </t>
  </si>
  <si>
    <t xml:space="preserve">Pneumonia virală, nespecificată  </t>
  </si>
  <si>
    <t xml:space="preserve">Alte pneumonii bacteriene   </t>
  </si>
  <si>
    <t xml:space="preserve">Pneumonia lobară, nespecificată  </t>
  </si>
  <si>
    <t xml:space="preserve">Pneumonie, nespecificată    </t>
  </si>
  <si>
    <t xml:space="preserve">Bronşita acută, nespecificată    </t>
  </si>
  <si>
    <t xml:space="preserve">Boala pulmonară obstructivă cronică cu infecţie acută a căilor respiratorii inferioare  </t>
  </si>
  <si>
    <t xml:space="preserve">Boala pulmonară obstructivă cronică, nespecificată   </t>
  </si>
  <si>
    <t xml:space="preserve">Astmul cu predominenţă alergică  </t>
  </si>
  <si>
    <t>J47</t>
  </si>
  <si>
    <t xml:space="preserve">Alte boli pulmonare interstiţiale specificate   </t>
  </si>
  <si>
    <t xml:space="preserve">Boala pulmonară interstiţială, nespecificată    </t>
  </si>
  <si>
    <t xml:space="preserve">Boala refluxului gastro-esofagian cu esofagită  </t>
  </si>
  <si>
    <t xml:space="preserve">Ulcerul duodenal, acut fără hemoragie sau perforaţie, diagnosticat anterior  </t>
  </si>
  <si>
    <t>55.  </t>
  </si>
  <si>
    <t xml:space="preserve">Alte gastrite acute    </t>
  </si>
  <si>
    <t>56.  </t>
  </si>
  <si>
    <t xml:space="preserve">Gastrita cronică, nespecificată  </t>
  </si>
  <si>
    <t>57.  </t>
  </si>
  <si>
    <t xml:space="preserve">Gastro-duodenita, nespecificată  </t>
  </si>
  <si>
    <t>58.  </t>
  </si>
  <si>
    <t>K30</t>
  </si>
  <si>
    <t xml:space="preserve">Dispepsia    </t>
  </si>
  <si>
    <t>59.  </t>
  </si>
  <si>
    <t xml:space="preserve">Gastroenterita şi colita neinfecţioase, nespecificate  </t>
  </si>
  <si>
    <t>60.  </t>
  </si>
  <si>
    <t xml:space="preserve">Sindromul intestinului iritabil cu diaree  </t>
  </si>
  <si>
    <t>61.  </t>
  </si>
  <si>
    <t>62.  </t>
  </si>
  <si>
    <t>63.  </t>
  </si>
  <si>
    <t>64.  </t>
  </si>
  <si>
    <t xml:space="preserve">Hepatita reactivă nespecifică    </t>
  </si>
  <si>
    <t>65.  </t>
  </si>
  <si>
    <t xml:space="preserve">Degenerescenţa grăsoasă a ficatului, neclasificată altundeva </t>
  </si>
  <si>
    <t>66.  </t>
  </si>
  <si>
    <t xml:space="preserve">Colecistita cronică    </t>
  </si>
  <si>
    <t>67.  </t>
  </si>
  <si>
    <t xml:space="preserve">Alte colecistite  </t>
  </si>
  <si>
    <t>68.  </t>
  </si>
  <si>
    <t xml:space="preserve">Alte boli specificate ale vezicii biliare  </t>
  </si>
  <si>
    <t>69.  </t>
  </si>
  <si>
    <t>K86.9</t>
  </si>
  <si>
    <t>Boala pancreasului nespecificată</t>
  </si>
  <si>
    <t>70.  </t>
  </si>
  <si>
    <t>71.  </t>
  </si>
  <si>
    <t>72.  </t>
  </si>
  <si>
    <t xml:space="preserve">Urticaria alergică (fără Edem Quinke) </t>
  </si>
  <si>
    <t>73.  </t>
  </si>
  <si>
    <t xml:space="preserve">Unghia încarnată  </t>
  </si>
  <si>
    <t>74.  </t>
  </si>
  <si>
    <t xml:space="preserve">Coxartroza, nespecificată   </t>
  </si>
  <si>
    <t>75.  </t>
  </si>
  <si>
    <t xml:space="preserve">Gonartroza, nespecificată   </t>
  </si>
  <si>
    <t>76.  </t>
  </si>
  <si>
    <t xml:space="preserve">Altă deplasare a unui alt disc intervertebral specificat, fără indicaţie operatorie   </t>
  </si>
  <si>
    <t>77.  </t>
  </si>
  <si>
    <t xml:space="preserve">Lumbago cu sciatică-   </t>
  </si>
  <si>
    <t>78.  </t>
  </si>
  <si>
    <t xml:space="preserve">Dorsalgie joasă-  </t>
  </si>
  <si>
    <t>79.  </t>
  </si>
  <si>
    <t>80.  </t>
  </si>
  <si>
    <t xml:space="preserve">Infecţia tractului urinar, cu localizare nespecificată  </t>
  </si>
  <si>
    <t>81.  </t>
  </si>
  <si>
    <t>N47</t>
  </si>
  <si>
    <t xml:space="preserve">Hipertrofia prepuţului, fimoza, parafimoza </t>
  </si>
  <si>
    <t>82.  </t>
  </si>
  <si>
    <t xml:space="preserve">Boala inflamatorie pelviană feminină, nespecificată  </t>
  </si>
  <si>
    <t>83.  </t>
  </si>
  <si>
    <t xml:space="preserve">Menstruaţie excesivă şi frecventă cu ciclu menstrual regulat   </t>
  </si>
  <si>
    <t>84.  </t>
  </si>
  <si>
    <t xml:space="preserve">Menstruaţie excesivă şi frecventă cu ciclu menstrual neregulat </t>
  </si>
  <si>
    <t>85.  </t>
  </si>
  <si>
    <t xml:space="preserve">Sângerări excesive în perioada de premenopauză  </t>
  </si>
  <si>
    <t>86.  </t>
  </si>
  <si>
    <t xml:space="preserve">Alte sângerări anormale specificate ale uterului şi vaginului </t>
  </si>
  <si>
    <t>87.  </t>
  </si>
  <si>
    <t>88.  </t>
  </si>
  <si>
    <t xml:space="preserve">Avort fals    </t>
  </si>
  <si>
    <t>89.  </t>
  </si>
  <si>
    <t xml:space="preserve">Avort spontan incomplet, fără complicaţii   </t>
  </si>
  <si>
    <t>90.  </t>
  </si>
  <si>
    <t xml:space="preserve">Edem gestaţional  </t>
  </si>
  <si>
    <t>91.  </t>
  </si>
  <si>
    <t xml:space="preserve">Hiperemeza gravidică uşoară </t>
  </si>
  <si>
    <t>92.  </t>
  </si>
  <si>
    <t xml:space="preserve">Infecţiile vezicii urinare în sarcină </t>
  </si>
  <si>
    <t>93.  </t>
  </si>
  <si>
    <t xml:space="preserve">Îngrijiri acordate mamei pentru cicatrice uterină datorită unei intervenţii chirurgicale anterioare </t>
  </si>
  <si>
    <t>94.  </t>
  </si>
  <si>
    <t xml:space="preserve">Altă durere abdominală şi nespecificată    </t>
  </si>
  <si>
    <t>95.  </t>
  </si>
  <si>
    <t xml:space="preserve">Ganglioni limfatici măriţi localizaţi </t>
  </si>
  <si>
    <t>96.  </t>
  </si>
  <si>
    <t xml:space="preserve">Plagă deschisă a degetului (degetelor) fără vătămarea unghiei   </t>
  </si>
  <si>
    <t>97.  </t>
  </si>
  <si>
    <t>S61.88</t>
  </si>
  <si>
    <t xml:space="preserve">Plagă deschisă a altor părţi ale pumnului şi mâinii  </t>
  </si>
  <si>
    <t>98.  </t>
  </si>
  <si>
    <t xml:space="preserve">Amplasarea şi ajustarea unei proteze urinare    </t>
  </si>
  <si>
    <t>99.  </t>
  </si>
  <si>
    <t>Diabet mellitus tip 2 cu complicatii microvasculare multiple</t>
  </si>
  <si>
    <t>E11.9</t>
  </si>
  <si>
    <t>Diabet mellitus (zaharat) tip 2 fără complicaţii</t>
  </si>
  <si>
    <t>E13.65</t>
  </si>
  <si>
    <t>Alte forme specificate de diabet mellitus cu control slab</t>
  </si>
  <si>
    <t>Malnutriţia proteino-energetică moderată</t>
  </si>
  <si>
    <t>E44.1</t>
  </si>
  <si>
    <t>Malnutriţia proteino-energetică uşoară</t>
  </si>
  <si>
    <t>E66.0</t>
  </si>
  <si>
    <t>Obezitate datorită unui exces caloric</t>
  </si>
  <si>
    <t>E78.2</t>
  </si>
  <si>
    <t>Hiperlipidemie mixta</t>
  </si>
  <si>
    <t>E89.0</t>
  </si>
  <si>
    <t>F41.2</t>
  </si>
  <si>
    <t>F50.9</t>
  </si>
  <si>
    <t>G45.0</t>
  </si>
  <si>
    <t>I20.8</t>
  </si>
  <si>
    <t>Alte forme de angină pectorală (* fără coronarografie)</t>
  </si>
  <si>
    <t>Cardiopatia aterosclerotică a arterei coronariene native</t>
  </si>
  <si>
    <t>I25.9</t>
  </si>
  <si>
    <t>I34.0</t>
  </si>
  <si>
    <t>Insuficienţa mitrală (valva) (* fără indicaţie de intervenţie chirurgicală)</t>
  </si>
  <si>
    <t>I35.0</t>
  </si>
  <si>
    <t>Stenoza (valva) aortică (* fără indicaţie de intervenţie chirurgicală)</t>
  </si>
  <si>
    <t>I35.1</t>
  </si>
  <si>
    <t>I67.2</t>
  </si>
  <si>
    <t>Ateroscleroza cerebrală</t>
  </si>
  <si>
    <t>I67.8</t>
  </si>
  <si>
    <t>I83.9</t>
  </si>
  <si>
    <t>J02.9</t>
  </si>
  <si>
    <t>J03.9</t>
  </si>
  <si>
    <t>J06.8</t>
  </si>
  <si>
    <t>J06.9</t>
  </si>
  <si>
    <t>J12.9</t>
  </si>
  <si>
    <t>J15.8</t>
  </si>
  <si>
    <t>J18.1</t>
  </si>
  <si>
    <t>J18.8</t>
  </si>
  <si>
    <t xml:space="preserve">Colecistectomia laparoscopică  </t>
  </si>
  <si>
    <t xml:space="preserve">Colecistectomia laparoscopică    </t>
  </si>
  <si>
    <t xml:space="preserve">Hemoroidectomia   </t>
  </si>
  <si>
    <t xml:space="preserve">Cura chirurgicală a herniei inghinale </t>
  </si>
  <si>
    <t xml:space="preserve">J12604  </t>
  </si>
  <si>
    <t xml:space="preserve">Endoscopie digestivă inferioară cu polipectomie şi biopsie  </t>
  </si>
  <si>
    <t xml:space="preserve">Endoscopie digestivă superioară </t>
  </si>
  <si>
    <t xml:space="preserve">Endoscopie digestivă superioară cu biopsie  </t>
  </si>
  <si>
    <t xml:space="preserve">Endoscopie digestivă superioară cu biopsie    </t>
  </si>
  <si>
    <t xml:space="preserve">Endoscopie digestivă inferioară </t>
  </si>
  <si>
    <t xml:space="preserve">Endoscopie digestivă inferioară cu biopsie </t>
  </si>
  <si>
    <t xml:space="preserve">Chirurgia varicelor </t>
  </si>
  <si>
    <t xml:space="preserve">Chirurgia varicelor    </t>
  </si>
  <si>
    <t xml:space="preserve">Debridarea nonexcizională a tegumentului şi ţesutului subcutanat </t>
  </si>
  <si>
    <t xml:space="preserve">Debridarea excizională a părţilor moi    </t>
  </si>
  <si>
    <t xml:space="preserve">Debridarea excizională a tegumentului şi ţesutului subcutanat </t>
  </si>
  <si>
    <t xml:space="preserve">test la ser autolog                                                     </t>
  </si>
  <si>
    <t xml:space="preserve">testare cutanată la anestezice locale                                   </t>
  </si>
  <si>
    <t>alergologie şi imunologie clinică, geriatrie şi gerontologie, specialități chirurgicale</t>
  </si>
  <si>
    <t xml:space="preserve">testare cutanată alergologică patch (alergia de contact)                </t>
  </si>
  <si>
    <t xml:space="preserve">examinare cu lampa Wood                                                 </t>
  </si>
  <si>
    <t>dermatovenerologie</t>
  </si>
  <si>
    <t xml:space="preserve">determinarea indicelui de presiune gleznă/braţ, respectiv deget/braţ    </t>
  </si>
  <si>
    <t>chirurgie, reumatologie, neurologie, neurologie pediatrică, diabet zaharat, nutriţie  şi boli metabolice, medicină internă, geriatrie şi gerontologie</t>
  </si>
  <si>
    <t xml:space="preserve">măsurarea forţei musculare cu dinamometrul                              </t>
  </si>
  <si>
    <t>neurologie, neurologie pediatrică, geriatrie şi gerontologie</t>
  </si>
  <si>
    <t xml:space="preserve">teste de sensibilitate (testul filamentului, testul diapazonului, testul sensibilităţii calorice şi testul sensibilităţii discriminatorii)       </t>
  </si>
  <si>
    <t>neurologie, neurologie pediatrică, diabet zaharat, nutriţie  şi boli metabolice, medicină internă, geriatrie şi gerontologie, ORL</t>
  </si>
  <si>
    <t xml:space="preserve">teste clinice (EDS, scor miastenic, UPDRS, MMS, Raisberg)               </t>
  </si>
  <si>
    <t>neurologie, neurologie pediatrică, psihiatrie, geriatrie şi gerontologie</t>
  </si>
  <si>
    <t xml:space="preserve">recoltare material bioptic                                              </t>
  </si>
  <si>
    <t xml:space="preserve">    B. Proceduri diagnostice de complexitate medie: punctaj 20 puncte  </t>
  </si>
  <si>
    <t xml:space="preserve">determinarea refracţiei (skiascopie, refractometrie,  autorefractometrie), astigmometrie                                      </t>
  </si>
  <si>
    <t xml:space="preserve">tonometrie; pahimetrie corneeană                                        </t>
  </si>
  <si>
    <t xml:space="preserve">explorarea funcţiei binoculare (test worth, Maddox, sinoptofor), examen  pentru diplopie                                                         </t>
  </si>
  <si>
    <t xml:space="preserve">foniatrie                                                               </t>
  </si>
  <si>
    <t>ORL</t>
  </si>
  <si>
    <t xml:space="preserve">examinarea ORL cu mijloace optice (fibroscop, microscop)                </t>
  </si>
  <si>
    <t xml:space="preserve">dermatoscopie                                                           </t>
  </si>
  <si>
    <t xml:space="preserve">electrocardiografie continuă (24 de ore, holter)                        </t>
  </si>
  <si>
    <t>cardiologie, medicină internă</t>
  </si>
  <si>
    <t xml:space="preserve">tensiune arterială continuă - holter TA                                 </t>
  </si>
  <si>
    <t xml:space="preserve">EKG de efort la persoanele fără risc cardiovascular înalt               </t>
  </si>
  <si>
    <t>cardiologie</t>
  </si>
  <si>
    <t xml:space="preserve">EEG standard                                                            </t>
  </si>
  <si>
    <t>neurologie, neurologie pediatrică</t>
  </si>
  <si>
    <t xml:space="preserve">spirogramă + test farmacodinamic bronhomotor                            </t>
  </si>
  <si>
    <t>alergologie şi imunologie clinică, pneumologie, medicină internă, geriatrie şi gerontologie</t>
  </si>
  <si>
    <t xml:space="preserve">osteodensitometrie segmentară cu ultrasunete                            </t>
  </si>
  <si>
    <t>endocrinologie, reumatologie, geriatrie şi gerontologie, ortopedie și traumatologie</t>
  </si>
  <si>
    <t>evaluarea cantitativă a răspunsului galvanic al pielii</t>
  </si>
  <si>
    <t>neurologie și diabet zaharat, nutriție și boli metabolice</t>
  </si>
  <si>
    <t xml:space="preserve">    C. Proceduri diagnostice complexe: punctaj 40 puncte </t>
  </si>
  <si>
    <t xml:space="preserve">determinarea potenţialelor evocate (vizuale, auditive, somatoestezice)  </t>
  </si>
  <si>
    <t>neurologie, neurologie pediatrică, oftalmologie, ORL</t>
  </si>
  <si>
    <t xml:space="preserve">examen electroencefalografic cu probe de stimulare şi/sau mapping       </t>
  </si>
  <si>
    <t xml:space="preserve">examen doppler transcranian al vaselor cerebrale şi tehnici derivate    </t>
  </si>
  <si>
    <t xml:space="preserve">endoscopie digestivă superioară (esofag, stomac, duoden) cu sau fără biopsie, după caz         </t>
  </si>
  <si>
    <t>gastroenterologie, alte specialităţi  clinice pentru care medicii trebuie să facă dovada deţinerii competenţei/ atestatului de studii complementare</t>
  </si>
  <si>
    <t xml:space="preserve">endoscopie digestivă inferioară (rect, sigmoid, colon) cu sau fără biopsie, după caz    </t>
  </si>
  <si>
    <t xml:space="preserve">colposcopia              </t>
  </si>
  <si>
    <t xml:space="preserve">monitorizare hemodinamică prin metoda bioimpedanţei toracice  </t>
  </si>
  <si>
    <t>cardiologie, medicină internă, nefrologie</t>
  </si>
  <si>
    <t xml:space="preserve">    D. Proceduri terapeutice/tratamente chirurgicale simple: punctaj 15 puncte    </t>
  </si>
  <si>
    <t xml:space="preserve">extracţie de corpi străini - conjuctivă, cornee, scleră, segment anterior     </t>
  </si>
  <si>
    <t xml:space="preserve">incizia glandei lacrimale şi a sacului lacrimal    </t>
  </si>
  <si>
    <t xml:space="preserve">tratamentul chirurgical al pingueculei                                  </t>
  </si>
  <si>
    <t xml:space="preserve">tratamentul chirurgical al pterigionului                                </t>
  </si>
  <si>
    <t xml:space="preserve">sutura unei plăgi de pleoapă, conjunctivă;                              </t>
  </si>
  <si>
    <t xml:space="preserve">injectare subconjunctivală, retrobulbară de medicamente                 </t>
  </si>
  <si>
    <t xml:space="preserve">criocoagularea (crioaplicaţia) conjunctivală                            </t>
  </si>
  <si>
    <t xml:space="preserve">cauterizarea conjunctivei, corneei, ectropionului                       </t>
  </si>
  <si>
    <t xml:space="preserve">tamponament posterior şi/sau anterior ORL                               </t>
  </si>
  <si>
    <t xml:space="preserve">extracţie corpi străini: conduct auditiv extern, nas, faringe;           </t>
  </si>
  <si>
    <t xml:space="preserve">aspiraţia şi lavajul sinusului nazal prin puncţie                       </t>
  </si>
  <si>
    <t xml:space="preserve">tratament chirurgical al traumatismelor ORL                             </t>
  </si>
  <si>
    <t xml:space="preserve">oprirea hemoragiei nazale prin crioterapie, cauterizare sau diatermie   </t>
  </si>
  <si>
    <t xml:space="preserve">terapia chirurgicală a afecţiunilor mamare superficiale                 </t>
  </si>
  <si>
    <t>obstetrică- ginecologie, chirurgie generală, chirurgie plastică estetică şi microchirurgie reconstructivă</t>
  </si>
  <si>
    <t xml:space="preserve">inserţia dispozitivului intrauterin                                     </t>
  </si>
  <si>
    <t xml:space="preserve">fotocoagularea cu laser a leziunilor cutanate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</si>
  <si>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</si>
  <si>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</si>
  <si>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 xml:space="preserve">terapia chirurgicală a arsurilor termice &lt; 10%                          </t>
  </si>
  <si>
    <t xml:space="preserve">terapia chirurgicală a degerăturilor de grad I şi II                    </t>
  </si>
  <si>
    <t xml:space="preserve">terapia chirurgicală a leziunilor externe prin agenţi chimici &lt; 10%     </t>
  </si>
  <si>
    <t xml:space="preserve">terapia chirurgicală a panariţiului (eritematos, flictenular, periunghial, subunghial, antracoid, pulpar) </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</si>
  <si>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</si>
  <si>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</si>
  <si>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</si>
  <si>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terapia chirurgicală a panariţiului osos, articular, tenosinoval        </t>
  </si>
  <si>
    <t xml:space="preserve">terapia chirurgicală a hidrosadenitei                                   </t>
  </si>
  <si>
    <t xml:space="preserve">terapia chirurgicală a edemului dur şi seromului posttraumatic          </t>
  </si>
  <si>
    <t xml:space="preserve">terapia chirurgicală a flebopatiilor varicoase superficiale; ruptură pachet varicos </t>
  </si>
  <si>
    <t xml:space="preserve">terapia chirurgicală a granulomului ombilical                           </t>
  </si>
  <si>
    <t xml:space="preserve">terapia chirurgicală a supuraţiilor postoperatorii                      </t>
  </si>
  <si>
    <t xml:space="preserve">tratamentul plăgilor                                                    </t>
  </si>
  <si>
    <t>chirurgie generală + toate specialităţile chirurgicale</t>
  </si>
  <si>
    <t xml:space="preserve">terapia chirurgicală a fimozei (decalotarea, debridarea)                </t>
  </si>
  <si>
    <t>urologie, chirurgie pediatrică, chirurgie generală</t>
  </si>
  <si>
    <t xml:space="preserve">tratament postoperator al plăgilor abdominale, al intervenţiilor chirurgicale după cezariană, sarcină extrauterină operată, histerectomie, endometrioză  </t>
  </si>
  <si>
    <t xml:space="preserve">    E. Proceduri terapeutice/tratamente chirurgicale complexe: punctaj 25 puncte</t>
  </si>
  <si>
    <t xml:space="preserve">tratamentul chirurgical al unor afecţiuni ale anexelor globului ocular (şalazion, tumori benigne care nu necesită plastii întinse, chist conjunctival, chist al pleoapei, orjelet, flegmon, abces, xantelasme)   </t>
  </si>
  <si>
    <t xml:space="preserve">tratament cu laser al polului anterior, polului posterior    </t>
  </si>
  <si>
    <t xml:space="preserve">tratament chirurgical ORL colecţie: sept, flegmon periamigdalian,  furuncul căi aeriene externe, furuncul vestibul nazal, othematom </t>
  </si>
  <si>
    <t xml:space="preserve">extragere fibroscopică de corpi străini din căile respiratorii superioare  </t>
  </si>
  <si>
    <t xml:space="preserve">manevre de mică chirurgie pentru abces şi/sau chist vaginal sau bartholin cu marsupializare, polipi, vegetaţii vulvă, vagin, col        </t>
  </si>
  <si>
    <t xml:space="preserve">cauterizare de col uterin  </t>
  </si>
  <si>
    <t xml:space="preserve">diatermocoagularea colului uterin    </t>
  </si>
  <si>
    <t xml:space="preserve">electrochirurgia/electrocauterizarea tumorilor cutanate/leziune         </t>
  </si>
  <si>
    <t xml:space="preserve">terapia chirurgicală complexă a panariţiului osos, articular, tenosinoval    </t>
  </si>
  <si>
    <t>chirurgie</t>
  </si>
  <si>
    <t xml:space="preserve">terapia chirurgicală a flegmoanelor  </t>
  </si>
  <si>
    <t xml:space="preserve">terapia chirurgicală a hematomului     </t>
  </si>
  <si>
    <t xml:space="preserve">dilataţia stricturii uretrale     </t>
  </si>
  <si>
    <t>urologie, chirurgie</t>
  </si>
  <si>
    <t xml:space="preserve">criocoagularea (crioaplicaţia) transsclerală     </t>
  </si>
  <si>
    <t xml:space="preserve">    F. Proceduri terapeutice/tratamente medicale simple: punctaj 7 puncte</t>
  </si>
  <si>
    <t xml:space="preserve">aerosoli/şedinţă (maxim 3 şedinţe)                                    </t>
  </si>
  <si>
    <t>alergologie şi imunologie clinică, pneumologie, pediatrie, ORL</t>
  </si>
  <si>
    <t xml:space="preserve">toaleta auriculară unilateral (două proceduri)                          </t>
  </si>
  <si>
    <t xml:space="preserve">administrare tratament prin injectarea părţilor moi (intramuscular, intradermic şi subcutanat)     </t>
  </si>
  <si>
    <t>toate specialităţile</t>
  </si>
  <si>
    <t xml:space="preserve">    G. Proceduri terapeutice/tratamente medicale de complexitate medie: punctaj 11 puncte</t>
  </si>
  <si>
    <t xml:space="preserve">fotochimioterapie (UVA) cu oxoralen locală sau generală/şedinţă (maxim 4 şedinţe) </t>
  </si>
  <si>
    <t xml:space="preserve">fotochimioterapie (UVB cu spectru îngust)/şedinţă (maxim 4 şedinţe)   </t>
  </si>
  <si>
    <t xml:space="preserve">mezoterapia - injectare terapeutică paravertebrală şi periarticulară   </t>
  </si>
  <si>
    <t>neurologie, neurologie pediatrică, dermatovenerologie, reumatologie, geriatrie şi gerontologie</t>
  </si>
  <si>
    <t xml:space="preserve">probe de repoziţionare vestibulară                                      </t>
  </si>
  <si>
    <t>ORL, neurologie, neurologie pediatrică</t>
  </si>
  <si>
    <t xml:space="preserve">imunoterapie specifică cu vaccinuri alergenice standardizate            </t>
  </si>
  <si>
    <t xml:space="preserve">administrare tratament prin puncţie intravenoasă                        </t>
  </si>
  <si>
    <t xml:space="preserve">infiltraţii nervoase regionale                                          </t>
  </si>
  <si>
    <t>anestezie şi terapie intensivă, oftalmologie, ORL, chirurgie generală, ortopedie şi traumatologie, ortopedie pediatrică, obstetrică- ginecologie, chirurgie plastică estetică şi microchirurgie reconstructivă, neurochirurgie, chirurgie cardiovasculară</t>
  </si>
  <si>
    <t xml:space="preserve">instalare dispozitiv de administrare a analgeziei controlată de pacient </t>
  </si>
  <si>
    <t>anestezie şi terapie intensivă</t>
  </si>
  <si>
    <t xml:space="preserve">    H. Proceduri terapeutice/tratamente medicale complexe: punctaj 14 puncte</t>
  </si>
  <si>
    <t xml:space="preserve">puncţii şi infiltraţii intraarticulare                                  </t>
  </si>
  <si>
    <t>ortopedie şi traumatologie, ortopedie pediatrică, reumatologie, geriatrie şi gerontologie</t>
  </si>
  <si>
    <t xml:space="preserve">instilaţia uterotubară terapeutică                                      </t>
  </si>
  <si>
    <t xml:space="preserve">blocaje chimice pentru spasticitate (toxină botulinică)                 </t>
  </si>
  <si>
    <t>ortopedie şi traumatologie, ortopedie pediatrică, reumatologie, neurologie, neurologie pediatrică</t>
  </si>
  <si>
    <t xml:space="preserve">    I. Tratamente ortopedice medicale : punctaj 20 puncte</t>
  </si>
  <si>
    <t xml:space="preserve">tratamentul ortopedic al luxaţiei, entorsei sau fracturii antebraţului,  pumnului, gleznei, oaselor carpiene, metacarpiene, tarsiene, metatarsiene, falange  </t>
  </si>
  <si>
    <t>ortopedie şi traumatologie, ortopedie pediatrică, chirurgie generală</t>
  </si>
  <si>
    <t xml:space="preserve">tratamentul ortopedic al entorsei sau luxaţiei patelei, umărului; disjuncţie acromioclaviculară; tratamentul fracturii gambei, coastelor, claviculei, humerusului, scapulei; rupturii tendoanelor mari (achilian, bicipital, cvadricipital); instabilitate acută de genunchi; ruptură musculară   </t>
  </si>
  <si>
    <t xml:space="preserve">tratamentul ortopedic al fracturii femurului; luxaţiei, entorsei de genunchi, fracturii de gambă cu aparat cruropedios; tratamentul scoliozei, cifozei, spondilolistezisului, rupturii musculare    </t>
  </si>
  <si>
    <t xml:space="preserve">tratament în displazia luxantă a şoldului în primele 6 luni de viaţă    </t>
  </si>
  <si>
    <t>ortopedie şi traumatologie, ortopedie pediatrică, chirurgie pediatrică</t>
  </si>
  <si>
    <t xml:space="preserve">tratamentul piciorului strâmb congenital în primele 3 luni de viaţă     </t>
  </si>
  <si>
    <t xml:space="preserve">tratamentul la copii cu genu valgum, genu varum, picior plat valg       </t>
  </si>
  <si>
    <t>tratamentul fracturii amielice fără deplasare a coloanei vertebrale</t>
  </si>
  <si>
    <t xml:space="preserve">    J. Terapii psihiatrice: punctaj 30 puncte                                                       </t>
  </si>
  <si>
    <t xml:space="preserve">consiliere psihiatrică nespecifică individuală şi familială             </t>
  </si>
  <si>
    <t xml:space="preserve">psihoterapie de grup (psihoze, tulburări obsesiv-compulsive, tulburări fobice, tulburări de anxietate, distimii, adicţii)   </t>
  </si>
  <si>
    <t xml:space="preserve">psihoterapie individuală (psihoze, tulburări obsesiv-compulsive, tulburări fobice, tulburări de anxietate, distimii, adicţii, tulburări din spectrul autist)                                                    </t>
  </si>
  <si>
    <t xml:space="preserve">terapia cognitiv-comportamentală                                        </t>
  </si>
  <si>
    <t xml:space="preserve">    K. Terapii de genetică medicală: punctaj 30  puncte                                       </t>
  </si>
  <si>
    <t xml:space="preserve">Sfat genetic                                                            </t>
  </si>
  <si>
    <t xml:space="preserve">                                                 </t>
  </si>
  <si>
    <t xml:space="preserve">    a) Neurologie şi neurologie pediatrică:</t>
  </si>
  <si>
    <t xml:space="preserve">    a1) serviciile furnizate de psiholog în specialitatea psihologie clinică, consiliere psihologică şi psihoterapie:</t>
  </si>
  <si>
    <t xml:space="preserve">    a1.1) evaluare psihologică clinică şi psihodiagnostic;    </t>
  </si>
  <si>
    <t>30 puncte/şedinţă</t>
  </si>
  <si>
    <t xml:space="preserve">    a1.2) consiliere psihologică clinică pentru copii/adulţi;   </t>
  </si>
  <si>
    <t xml:space="preserve">    a1.3) psihoterapie pentru copii/adult;    </t>
  </si>
  <si>
    <t>15 puncte/şedinţă</t>
  </si>
  <si>
    <t xml:space="preserve">    a3) servicii conexe furnizate de kinetoterapeut/profesor de cultură fizică medicală/fiziokinetoterapeut:</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</si>
  <si>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</si>
  <si>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</si>
  <si>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</si>
  <si>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</si>
  <si>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 serviciile furnizate de psiholog în specialitatea psihologie clinică, consiliere psihologică şi psihoterapie:</t>
  </si>
  <si>
    <t xml:space="preserve">    b1.1) evaluare psihologică clinică şi psihodiagnostic         </t>
  </si>
  <si>
    <t xml:space="preserve">    b1.2) consiliere psihologică clinică                           </t>
  </si>
  <si>
    <t xml:space="preserve">    b2) serviciile furnizate de psiholog în specialitatea psihopedagogie specială - logoped:</t>
  </si>
  <si>
    <t xml:space="preserve">    b2.2) exerciţii pentru tulburări de vorbire (şedinţă)                  </t>
  </si>
  <si>
    <t xml:space="preserve">    c1) serviciile furnizate de psiholog în specialitatea psihologie clinică, consiliere psihologică şi psihoterapie:</t>
  </si>
  <si>
    <t xml:space="preserve">    c3.1) kinetoterapie individuală                               </t>
  </si>
  <si>
    <t>30 puncte</t>
  </si>
  <si>
    <t xml:space="preserve">    c3.2) kinetoterapie de grup                                     </t>
  </si>
  <si>
    <t>15 puncte</t>
  </si>
  <si>
    <t xml:space="preserve">    c3.3) kinetoterapie pe aparate speciale:  dispozitive mecanice/dispozitive electromecanice /dispozitive robotizate  </t>
  </si>
  <si>
    <t xml:space="preserve">    Servicii furnizate de kinetoterapeut/ profesor de cultură fizică medicală/fiziokinetoterapeut:</t>
  </si>
  <si>
    <t xml:space="preserve">    d1) kinetoterapie individuală                                   </t>
  </si>
  <si>
    <t xml:space="preserve">    d2) kinetoterapie de grup                                       </t>
  </si>
  <si>
    <t xml:space="preserve">    Servicii furnizate de kinetoterapeut/profesor de cultură fizică medicală/fiziokinetoterapeut:</t>
  </si>
  <si>
    <t xml:space="preserve">    e1) kinetoterapie individuală                                   </t>
  </si>
  <si>
    <t xml:space="preserve">    e2) kinetoterapie de grup                                       </t>
  </si>
  <si>
    <t xml:space="preserve">    e3) kinetoterapie pe aparate speciale: dispozitive mecanice/dispozitive electromecanice /dispozitive robotizate   </t>
  </si>
  <si>
    <t xml:space="preserve">    f) Oncologie medicală</t>
  </si>
  <si>
    <t xml:space="preserve">    g) Diabet zaharat, nutriţie şi boli metabolice</t>
  </si>
  <si>
    <t xml:space="preserve">    h) Hematologie</t>
  </si>
  <si>
    <t xml:space="preserve">    *) Se acordă o singură consultaţie la un interval de 12 luni pentru un asigurat peste 18 ani şi o consultaţie la 6 luni pentru copii până la 18 ani.     </t>
  </si>
  <si>
    <t>2.</t>
  </si>
  <si>
    <t xml:space="preserve">Tratamentul cariei simple                                     </t>
  </si>
  <si>
    <t>2.1.</t>
  </si>
  <si>
    <t>Obturaţia dintelui după tratamentul afecţiunilor pulpare sau al gangrenei</t>
  </si>
  <si>
    <t xml:space="preserve"> 3.</t>
  </si>
  <si>
    <t xml:space="preserve">Tratamentul afecţiunilor pulpare cu anestezie  </t>
  </si>
  <si>
    <t>4.</t>
  </si>
  <si>
    <t>Pansament calmant/drenaj endodontic</t>
  </si>
  <si>
    <t>5.</t>
  </si>
  <si>
    <t xml:space="preserve">Tratamentul gangrenei pulpare                         </t>
  </si>
  <si>
    <t>6.</t>
  </si>
  <si>
    <t>Tratamentul paradontitelor apicale - prin incizie - cu anestezie</t>
  </si>
  <si>
    <t>7.</t>
  </si>
  <si>
    <t xml:space="preserve">Tratamentul afecţiunilor parodonţiului cu anestezie            </t>
  </si>
  <si>
    <t>8.</t>
  </si>
  <si>
    <t>Ortopedie pediatrica</t>
  </si>
  <si>
    <t>51.  </t>
  </si>
  <si>
    <t>Otorinolaringologie (ORL)</t>
  </si>
  <si>
    <t>52.  </t>
  </si>
  <si>
    <t>Otorinolaringologie (ORL) copii</t>
  </si>
  <si>
    <t>53.  </t>
  </si>
  <si>
    <t>Urologie</t>
  </si>
  <si>
    <t>54.  </t>
  </si>
  <si>
    <t>Stomatologie</t>
  </si>
  <si>
    <t>Chirurgie maxilo-faciala</t>
  </si>
  <si>
    <t>Grupa de vârstă</t>
  </si>
  <si>
    <t>0 - 3 ani</t>
  </si>
  <si>
    <t>4 - 59 ani</t>
  </si>
  <si>
    <t>60 ani şi peste</t>
  </si>
  <si>
    <t>Număr de puncte/ persoană/an</t>
  </si>
  <si>
    <t>DENUMIRE SERVICIU MEDICAL</t>
  </si>
  <si>
    <t>FRECVENŢĂ/PLAFON</t>
  </si>
  <si>
    <t xml:space="preserve">A. Pachet minimal                                                         </t>
  </si>
  <si>
    <t xml:space="preserve">1. Servicii medicale pentru situaţiile de urgenţă medico-chirurgicală  </t>
  </si>
  <si>
    <t xml:space="preserve">1 consultaţie per  persoană pentru fiecare situaţie de urgenţă  </t>
  </si>
  <si>
    <t>5,5 puncte/consultaţie</t>
  </si>
  <si>
    <t>2. Supraveghere şi depistare de boli cu potenţial endemo-epidemic</t>
  </si>
  <si>
    <t>1 consultaţie per persoană pentru fiecare boală cu potenţial endemo-epidemic suspicionată şi confirmată, inclusiv pentru bolnavul TBC nou descoperit activ de medicul de familie</t>
  </si>
  <si>
    <t>3. Monitorizarea evoluţiei sarcinii şi lehuziei</t>
  </si>
  <si>
    <t>Depistarea si diagnosticarea precoce a leziunilor displazice ale  colului uterin cu examen citologic</t>
  </si>
  <si>
    <t>Supravegherea unei sarcini normale (la gravida care nu deține documente medicale care să ateste existența în antecedentele personale patologice a rubeolei, toxoplasmozei, infecţiei CMV)</t>
  </si>
  <si>
    <t>Supravegherea unei sarcini normale (la gravida care deține documente medicale ce atestă existența în antecedentele personale patologice a rubeolei, toxoplasmozei, infecţiei CMV)</t>
  </si>
  <si>
    <t>La contractarea serviciilor medicale spitaliceşti se are în vedere tariful pe caz rezolvat.</t>
  </si>
  <si>
    <t>Tarif maximal pe zi de spitalizare 2018 (lei)</t>
  </si>
  <si>
    <t xml:space="preserve">Cronici                                                   </t>
  </si>
  <si>
    <t xml:space="preserve">Geriatrie şi gerontologie                                 </t>
  </si>
  <si>
    <t xml:space="preserve">Neonatologie (prematuri)                                  </t>
  </si>
  <si>
    <t xml:space="preserve">Neonatologie (prematuri) aferente unei maternităţi de gradul II                                             </t>
  </si>
  <si>
    <t>1222.1</t>
  </si>
  <si>
    <t xml:space="preserve">Neonatologie (prematuri) aferente unei maternităţi de gradul III                                     </t>
  </si>
  <si>
    <t>1222.2</t>
  </si>
  <si>
    <t xml:space="preserve">Pediatrie (Recuperare pediatrică)                         </t>
  </si>
  <si>
    <t xml:space="preserve">Pediatrie cronici                                         </t>
  </si>
  <si>
    <t xml:space="preserve">Pneumoftiziologie                                          </t>
  </si>
  <si>
    <t xml:space="preserve">Pneumoftiziologie pediatrică                              </t>
  </si>
  <si>
    <t xml:space="preserve">Psihiatrie cronici (lungă durată)                        </t>
  </si>
  <si>
    <t xml:space="preserve">Psihiatrie cronici                                      </t>
  </si>
  <si>
    <t xml:space="preserve">Recuperare, medicină fizică şi balneologie             </t>
  </si>
  <si>
    <t xml:space="preserve">Recuperare, medicină fizică şi balneologie copii         </t>
  </si>
  <si>
    <t xml:space="preserve">Recuperare medicală - cardiovasculară                     </t>
  </si>
  <si>
    <t xml:space="preserve">Recuperare medicală – neurologie             </t>
  </si>
  <si>
    <t xml:space="preserve">Recuperare medicală - ortopedie şi traumatologie       </t>
  </si>
  <si>
    <t xml:space="preserve">Recuperare medicală - respiratorie                        </t>
  </si>
  <si>
    <t xml:space="preserve">Recuperare neuro-psiho-motorie                            </t>
  </si>
  <si>
    <t xml:space="preserve">Îngrijiri paliative                                   </t>
  </si>
  <si>
    <t>1061PAL</t>
  </si>
  <si>
    <t xml:space="preserve">Recuperare medicală                                   </t>
  </si>
  <si>
    <t>1393REC</t>
  </si>
  <si>
    <t>NOTA 1: Tariful contractat pentru anul 2018 nu poate fi mai mare decât tariful maximal pe zi de spitalizare prevăzut în tabel, cu excepţia secţiilor de psihiatrie cronici prevăzute la poz. 10 şi 11 a secţiei de recuperare medicală neurologie şi recuperare neuropsihomotorie prevăzute la poz. 15 şi 18, din tabelul de mai sus, pentru care tarifele maximale se pot majora cu până la 30%, respectiv secţiilor de pneumoftiziologie şi pneumoftiziologie copii prevăzute la poz. 8 şi 9, pentru care tarifele maximale se pot majora cu până la 15%.</t>
  </si>
  <si>
    <t>Tarif mediu pe caz - maximal 2018 (lei)</t>
  </si>
  <si>
    <t>Fiecare unitate sanitară afişează numai cazurile rezolvate cu procedură chirurgicală contractate cu casa de asigurări de sănătate</t>
  </si>
  <si>
    <t>Fiecare unitate sanitară afişează numai serviciile contractate cu casa de asigurări de sănătate</t>
  </si>
  <si>
    <t xml:space="preserve">    **) Tariful nu cuprinde contravaloarea lentilei intraoculare. Serviciul medical se acordă o singură dată pentru fiecare ochi.</t>
  </si>
  <si>
    <t xml:space="preserve">   ****) Monitorizare şi administrare tratament afecţiuni care necesită administrare de medicamente corespunzătoare DCI-urilor notate cu (**)1 (**)1β  şi (**)1Ω, prevăzute în Hotărârea Guvernului nr. 720/2008, cu modificările şi completările ulterioare cu administrare parenterală sub supraveghere specială; tariful nu cuprinde medicamentele specifice corespunzătoare DCI-urilor notate cu (**)1, (**)1β şi (**)1Ω, prevăzute în Hotărârea Guvernului nr. 720/2008, cu modificările şi completările ulterioare</t>
  </si>
  <si>
    <t xml:space="preserve">    *****) sub ghidaj Rx</t>
  </si>
  <si>
    <t xml:space="preserve">    ******) sub ghidaj Rx şi maşina de ablaţie</t>
  </si>
  <si>
    <t xml:space="preserve">    *******) Se poate efectua trimestrial la asiguraţii cu diabet zaharat confirmat.</t>
  </si>
  <si>
    <t xml:space="preserve">  ***) Biopsia de vilozităţi coriale se decontează la gravide în trimestrul I de sarcină, iar amniocenteza la gravide în trimestrul II de sarcină, efectuate numai de către medicii de specialitate obstetrică-ginecologie cu supraspecializare în medicină materno-fetală, pentru cazuri cu anomalii majore confirmate imagistic anterior procedurii sau în caz de patologie genetică în familie cu risc de transmitere la descendenţi - la recomandarea medicului genetician sau risc de aneuploidii mai mare de 1/250 în urma screening-ului genetic prenatal: test combinat (markeri ecografici și dublu test sau triplu test); în tarifele aferente acestora este inclusă şi testarea genetică a probelor prelevate. Cordonocenteza se decontează la gravide în trimestrul II de sarcină, efectuată numai de către medicii de specialitate obstetrică-ginecologie cu supraspecializare în medicină materno-fetală, pentru cazuri cu indicație în scop diagnostic sau terapeutic; în tarifele aferente acestora este inclusă şi testarea genetica a probelor prelevate.Testarea genetică a probelor prelevate prin biopsie de vilozități coriale, amniocenteză sau cordonocenteză se realizează prin una din următoarele tehnici: citogenetică, FISH, MLPA, QF-PCR.</t>
  </si>
  <si>
    <t xml:space="preserve">      *) Tariful nu cuprinde medicamentele specifice nominalizate prin programele naţionale de sănătate.</t>
  </si>
  <si>
    <t>Fiecare unitate sanitară afişează numai secțiile/compartimentele contractate cu casa de asigurări de sănătate</t>
  </si>
  <si>
    <t>11,20</t>
  </si>
  <si>
    <t>7,20</t>
  </si>
  <si>
    <t>6. Servicii de îngrijiri paliative- consultaţii de îngrijiri paliative</t>
  </si>
  <si>
    <t>16,2</t>
  </si>
  <si>
    <t>17,25</t>
  </si>
  <si>
    <t>32,4</t>
  </si>
  <si>
    <t>10,8</t>
  </si>
  <si>
    <t>11,5</t>
  </si>
  <si>
    <t>21,6</t>
  </si>
  <si>
    <t>14,4</t>
  </si>
  <si>
    <t>23,6</t>
  </si>
  <si>
    <t>12,8</t>
  </si>
  <si>
    <t>13,5</t>
  </si>
  <si>
    <t>16,4</t>
  </si>
  <si>
    <t>Consultaţia pentru îngrijiri paliative</t>
  </si>
  <si>
    <t>j) Oncologie și hematologie pediatrică</t>
  </si>
  <si>
    <t xml:space="preserve">Serviciile furnizate de psiholog în specialitatea psihologie clinică, consiliere psihologică şi    psihoterapie : consiliere psihologică clinică pentru copii cu afecţiuni oncologice    </t>
  </si>
  <si>
    <t xml:space="preserve">k) Îngrijiri paliative </t>
  </si>
  <si>
    <t>k1) serviciile furnizate de psiholog în specialitatea psihologie clinică, consiliere psihologică şi psihoterapie:</t>
  </si>
  <si>
    <t xml:space="preserve">    k1.1) evaluare psihologică clinică şi psihodiagnostic</t>
  </si>
  <si>
    <t xml:space="preserve">    k1.2) consiliere psihologică clinică pentru copii/adulţi </t>
  </si>
  <si>
    <t xml:space="preserve">    k1.3) psihoterapie pentru copii/adult </t>
  </si>
  <si>
    <t>k2) serviciile furnizate de psiholog în specialitatea psihopedagogie specială - logoped: consiliere/intervenţie de psihopedagogie specială - logoped;</t>
  </si>
  <si>
    <t>15 puncte/ședință</t>
  </si>
  <si>
    <t xml:space="preserve">k3) servicii conexe furnizate de kinetoterapeut/profesor de cultură fizică medicală/fiziokinetoterapeut: </t>
  </si>
  <si>
    <t xml:space="preserve">k3.1) kinetoterapie individuală </t>
  </si>
  <si>
    <t>30 puncte/ședință</t>
  </si>
  <si>
    <t xml:space="preserve">k3.2) kinetoterapie de grup </t>
  </si>
  <si>
    <t xml:space="preserve">k3.3) kinetoterapie pe aparate speciale: dispozitive mecanice/dispozitive electromecanice/dispozitive robotizate </t>
  </si>
  <si>
    <t>examen doppler vase extracraniene segment cervical (echotomografic şi duplex)</t>
  </si>
  <si>
    <t>Tratamentul de urgență al traumatismelor dento –alveolare/dinte</t>
  </si>
  <si>
    <t>7.1.</t>
  </si>
  <si>
    <t>Tratamentul afecțiunilor mucoasei bucale</t>
  </si>
  <si>
    <t>Fluorizare  (pe o arcadă dentară)</t>
  </si>
  <si>
    <t>100%  *2)</t>
  </si>
  <si>
    <t>*2) se decontează pentru copii cu vârsta cuprinsă între 6 și 14 ani</t>
  </si>
  <si>
    <t>2.2.</t>
  </si>
  <si>
    <t xml:space="preserve">**) Se acordă o dată pe an.                                    </t>
  </si>
  <si>
    <t>Tarif decontat 
de CAS (lei)</t>
  </si>
  <si>
    <t xml:space="preserve">Hemoleucogramă completă - hemoglobină, hematocrit, numărătoare eritrocite, numărătoare leucocite, numărătoare trombocite,  formulă leucocitară, indici eritrocitari*1)     </t>
  </si>
  <si>
    <t>14,01</t>
  </si>
  <si>
    <t>5,62</t>
  </si>
  <si>
    <t xml:space="preserve">Examen citologic al frotiului sanguin*3)                        </t>
  </si>
  <si>
    <t>18,62</t>
  </si>
  <si>
    <t>2.6040</t>
  </si>
  <si>
    <t xml:space="preserve">VSH*1)                                                          </t>
  </si>
  <si>
    <t>2,63</t>
  </si>
  <si>
    <t xml:space="preserve">Determinare la gravidă a grupului sanguin ABO*1)  </t>
  </si>
  <si>
    <t>7,54</t>
  </si>
  <si>
    <t xml:space="preserve">Determinare la gravidă a grupului sanguin Rh*1)                 </t>
  </si>
  <si>
    <t>7,88</t>
  </si>
  <si>
    <t xml:space="preserve">Timp Quick şi INR*1) (International Normalised Ratio)  </t>
  </si>
  <si>
    <t>14,68</t>
  </si>
  <si>
    <t>12,3</t>
  </si>
  <si>
    <t xml:space="preserve">Fibrinogenemie*1)                                               </t>
  </si>
  <si>
    <t>13,68</t>
  </si>
  <si>
    <t xml:space="preserve">Proteine totale serice*1)                                        </t>
  </si>
  <si>
    <t>7,04</t>
  </si>
  <si>
    <t xml:space="preserve">Electroforeza proteinelor serice*1)                             </t>
  </si>
  <si>
    <t>15,2</t>
  </si>
  <si>
    <t xml:space="preserve">Uree serică*1)                                                   </t>
  </si>
  <si>
    <t>5,86</t>
  </si>
  <si>
    <t xml:space="preserve">Acid uric seric*1)                                              </t>
  </si>
  <si>
    <t xml:space="preserve">Creatinină serică*1), **)                                            </t>
  </si>
  <si>
    <t>5,92</t>
  </si>
  <si>
    <t xml:space="preserve">Bilirubină totală*1)                                             </t>
  </si>
  <si>
    <t xml:space="preserve">Bilirubină directă*1)                                           </t>
  </si>
  <si>
    <t>2.1020</t>
  </si>
  <si>
    <t xml:space="preserve">Glicemie*1)                                                     </t>
  </si>
  <si>
    <t>5,74</t>
  </si>
  <si>
    <t xml:space="preserve">Colesterol seric total*1)                                        </t>
  </si>
  <si>
    <t xml:space="preserve">HDL colesterol*1)                                               </t>
  </si>
  <si>
    <t>8,19</t>
  </si>
  <si>
    <t xml:space="preserve">LDL colesterol*1)                                               </t>
  </si>
  <si>
    <t>7,69</t>
  </si>
  <si>
    <t xml:space="preserve">Trigliceride serice*1)                                           </t>
  </si>
  <si>
    <t xml:space="preserve">TGP*1)                                                          </t>
  </si>
  <si>
    <t xml:space="preserve">TGO*1)                                                          </t>
  </si>
  <si>
    <t>5,83</t>
  </si>
  <si>
    <t>7,99</t>
  </si>
  <si>
    <t xml:space="preserve">Fosfatază alcalină*1)                                           </t>
  </si>
  <si>
    <t>7,79</t>
  </si>
  <si>
    <t>2.10500</t>
  </si>
  <si>
    <t xml:space="preserve">Sodiu seric*1)                                                   </t>
  </si>
  <si>
    <t xml:space="preserve">Potasiu seric*1)                                                </t>
  </si>
  <si>
    <t xml:space="preserve">Calciu seric total*1)                                           </t>
  </si>
  <si>
    <t>5,37</t>
  </si>
  <si>
    <t xml:space="preserve">Calciu ionic seric*1)                                            </t>
  </si>
  <si>
    <t xml:space="preserve">Magneziemie*1)                                                                                            </t>
  </si>
  <si>
    <t xml:space="preserve">Sideremie*1)                                                    </t>
  </si>
  <si>
    <t>7,1</t>
  </si>
  <si>
    <t xml:space="preserve">Fosfor (fosfat seric)  *9)                                      </t>
  </si>
  <si>
    <t>2.2600</t>
  </si>
  <si>
    <t xml:space="preserve">Examen complet de urină (sumar + sediment) *1)                   </t>
  </si>
  <si>
    <t>9,34</t>
  </si>
  <si>
    <t xml:space="preserve">Dozare proteine urinare*1)                                      </t>
  </si>
  <si>
    <t xml:space="preserve">Microalbuminuria (albumină urinară) *8)                          </t>
  </si>
  <si>
    <t xml:space="preserve">Dozare glucoză urinară*1)                                       </t>
  </si>
  <si>
    <t xml:space="preserve">Creatinină urinară *8)                                           </t>
  </si>
  <si>
    <t>8,00</t>
  </si>
  <si>
    <t>2.2500</t>
  </si>
  <si>
    <t xml:space="preserve">TSH*1)                                                          </t>
  </si>
  <si>
    <t>20,50</t>
  </si>
  <si>
    <t xml:space="preserve">FT4*1)                                                          </t>
  </si>
  <si>
    <t>20,83</t>
  </si>
  <si>
    <t>43,00</t>
  </si>
  <si>
    <t>23,82</t>
  </si>
  <si>
    <t>2.2510</t>
  </si>
  <si>
    <t>27,87</t>
  </si>
  <si>
    <t>30,10</t>
  </si>
  <si>
    <t>25,31</t>
  </si>
  <si>
    <t xml:space="preserve">Anti-HAV IgM*2)                                                 </t>
  </si>
  <si>
    <t>40,98</t>
  </si>
  <si>
    <t>31,15</t>
  </si>
  <si>
    <t>64,90</t>
  </si>
  <si>
    <t>2.32710</t>
  </si>
  <si>
    <t xml:space="preserve">Testare HIV la gravidă*1)                                       </t>
  </si>
  <si>
    <t>33,29</t>
  </si>
  <si>
    <t>2.40000</t>
  </si>
  <si>
    <t xml:space="preserve"> ASLO*1)                                                         </t>
  </si>
  <si>
    <t>11,48</t>
  </si>
  <si>
    <t>2.40010</t>
  </si>
  <si>
    <t xml:space="preserve"> VDRL*1) sau RPR*1)                                                 </t>
  </si>
  <si>
    <t>5,49</t>
  </si>
  <si>
    <t xml:space="preserve"> Confirmare TPHA*4)                                              </t>
  </si>
  <si>
    <t>12,29</t>
  </si>
  <si>
    <t xml:space="preserve"> Antigen Helicobacter Pylori*1)                                  </t>
  </si>
  <si>
    <t>40,00</t>
  </si>
  <si>
    <t>10,84</t>
  </si>
  <si>
    <t>2.43010</t>
  </si>
  <si>
    <t>14,77</t>
  </si>
  <si>
    <t>15,10</t>
  </si>
  <si>
    <t>14,29</t>
  </si>
  <si>
    <t xml:space="preserve">Proteina C reactivă*1)                                          </t>
  </si>
  <si>
    <t>10,67</t>
  </si>
  <si>
    <t>2.43040</t>
  </si>
  <si>
    <t>39,00</t>
  </si>
  <si>
    <t xml:space="preserve">PSA*1)                                                          </t>
  </si>
  <si>
    <t>23,07</t>
  </si>
  <si>
    <t xml:space="preserve">free PSA*6)                                                     </t>
  </si>
  <si>
    <t>23,61</t>
  </si>
  <si>
    <t xml:space="preserve">Examen bacteriologic exudat faringian - Examen microscopic nativ şi colorat, cultură şi identificare bacteriană*1) </t>
  </si>
  <si>
    <t>15,29</t>
  </si>
  <si>
    <t xml:space="preserve">Examen fungic exudat faringian - Examen microscopic nativ şi colorat, cultură şi identificare fungică*1)    </t>
  </si>
  <si>
    <t>2.3100</t>
  </si>
  <si>
    <t xml:space="preserve">Urocultură*1) - Examen microscopic nativ şi colorat, cultură şi identificare bacteriană     </t>
  </si>
  <si>
    <t xml:space="preserve">Coprocultură*1) - Examen microscopic nativ şi colorat, cultură şi identificare bacteriană          </t>
  </si>
  <si>
    <t>2.5100</t>
  </si>
  <si>
    <t xml:space="preserve">Examen coproparazitologic*1)                                     </t>
  </si>
  <si>
    <t>12,46</t>
  </si>
  <si>
    <t>2.2701</t>
  </si>
  <si>
    <t xml:space="preserve">Depistare hemoragii oculte*1)                                   </t>
  </si>
  <si>
    <t>25,00</t>
  </si>
  <si>
    <t>2.3074</t>
  </si>
  <si>
    <t>2.50114</t>
  </si>
  <si>
    <t>2.3080</t>
  </si>
  <si>
    <t>2.50115</t>
  </si>
  <si>
    <t>2.3050</t>
  </si>
  <si>
    <t>2.50119</t>
  </si>
  <si>
    <t>2.3022</t>
  </si>
  <si>
    <t xml:space="preserve">Examen bacteriologic din secreţii nazale - Examen microscopic nativ şi colorat, cultură şi identificare bacteriană*1)    </t>
  </si>
  <si>
    <t>2.50103</t>
  </si>
  <si>
    <t>Examen fungic din secreţii nazale - Examen microscopic nativ şi colorat, cultură şi identificare fungică*1)</t>
  </si>
  <si>
    <t>2.3040</t>
  </si>
  <si>
    <t>2.313</t>
  </si>
  <si>
    <t xml:space="preserve">Antibiogramă*5)                                                 </t>
  </si>
  <si>
    <t>12,23</t>
  </si>
  <si>
    <t>2.502</t>
  </si>
  <si>
    <t xml:space="preserve">Antifungigramă*5)                                               </t>
  </si>
  <si>
    <t>14,55</t>
  </si>
  <si>
    <t xml:space="preserve">Examen histopatologic procedura completă HE (1 - 3 blocuri) *7)  </t>
  </si>
  <si>
    <t xml:space="preserve">Examen histopatologic procedura completă HE (4 - 6 blocuri) *7)  </t>
  </si>
  <si>
    <t>Examen histopatologic procedura completă HE şi coloraţii speciale (1 - 3 blocuri) *7)</t>
  </si>
  <si>
    <t>Examen histopatologic procedura completă HE şi coloraţii speciale ( 4 - 6 blocuri) *7)</t>
  </si>
  <si>
    <t>2.9030</t>
  </si>
  <si>
    <t xml:space="preserve">Teste imunohistochimice*)                                      </t>
  </si>
  <si>
    <t>2.9022</t>
  </si>
  <si>
    <t>2.9160</t>
  </si>
  <si>
    <t xml:space="preserve">Examen citologic cervico-vaginal Babeş-Papanicolau*1)           </t>
  </si>
  <si>
    <t>2.9025</t>
  </si>
  <si>
    <t xml:space="preserve">Examen radiologic cranian standard*1)                                      </t>
  </si>
  <si>
    <t xml:space="preserve">Examen radiologic cranian în proiecţie sinusuri anterioare ale feţei*1)   </t>
  </si>
  <si>
    <t xml:space="preserve">Examen radiologic părţi schelet în 2 planuri*1)                           </t>
  </si>
  <si>
    <t xml:space="preserve">Radiografie de membre*1):                                                  </t>
  </si>
  <si>
    <t xml:space="preserve">Examen radiologic articulaţii sacro-iliace*1)                             </t>
  </si>
  <si>
    <t xml:space="preserve">Examen radiologic centură scapulară*1)                                    </t>
  </si>
  <si>
    <t xml:space="preserve">Examen radiologic coloană vertebrală/segment*1)                           </t>
  </si>
  <si>
    <t xml:space="preserve">Examen radiologic torace ansamblu*1)                                      </t>
  </si>
  <si>
    <t>Examen radiologic torace osos (sau părţi) în mai multe planuri/Examen radiologic torace şi organe toracice*1)</t>
  </si>
  <si>
    <t xml:space="preserve">Examen radiologic vizualizare generală a abdomenului nativ*1)              </t>
  </si>
  <si>
    <t>Examen radiologic tract digestiv superior (inclusiv unghiul duodenojejunal) cu substanţă de contrast*1)</t>
  </si>
  <si>
    <t xml:space="preserve">Examen radiologic tract digestiv până la regiunea ileo-cecală, cu substanţă de contrast*1)   </t>
  </si>
  <si>
    <t>Mamografie în două planuri*1)</t>
  </si>
  <si>
    <t xml:space="preserve">Ecografie generală (abdomen + pelvis) *1) </t>
  </si>
  <si>
    <t xml:space="preserve">Ecografie abdomen*1)                   </t>
  </si>
  <si>
    <t xml:space="preserve">Ecografie pelvis*1)                             </t>
  </si>
  <si>
    <t xml:space="preserve">Ecografie de organ/articulaţie/părţi moi*2)                               </t>
  </si>
  <si>
    <t>Senologie imagistică *1)</t>
  </si>
  <si>
    <t>Secţia/compartimentul (acuţi)</t>
  </si>
  <si>
    <t>Medicale</t>
  </si>
  <si>
    <t>Boli infectioase</t>
  </si>
  <si>
    <t>2.  </t>
  </si>
  <si>
    <t>Boli infectioase copii</t>
  </si>
  <si>
    <t>3.  </t>
  </si>
  <si>
    <t>Boli parazitare</t>
  </si>
  <si>
    <t>4.  </t>
  </si>
  <si>
    <t>Cardiologie</t>
  </si>
  <si>
    <t>5.  </t>
  </si>
  <si>
    <t>Cardiologie copii</t>
  </si>
  <si>
    <t>6.  </t>
  </si>
  <si>
    <t>Dermatovenerologie</t>
  </si>
  <si>
    <t>7.  </t>
  </si>
  <si>
    <t>Dermatovenerologie copii</t>
  </si>
  <si>
    <t>8.  </t>
  </si>
  <si>
    <t>Diabet zaharat, nutritie si boli metabolice</t>
  </si>
  <si>
    <t>9.  </t>
  </si>
  <si>
    <t>Diabet zaharat, nutritie si boli metabolice copii</t>
  </si>
  <si>
    <t>10.  </t>
  </si>
  <si>
    <t>Endocrinologie</t>
  </si>
  <si>
    <t>11.  </t>
  </si>
  <si>
    <t>Endocrinologie copii</t>
  </si>
  <si>
    <t>12.  </t>
  </si>
  <si>
    <t>Gastroenterologie</t>
  </si>
  <si>
    <t>13.  </t>
  </si>
  <si>
    <t>Hematologie</t>
  </si>
  <si>
    <t>14.  </t>
  </si>
  <si>
    <t>Hematologie copii</t>
  </si>
  <si>
    <t>15.  </t>
  </si>
  <si>
    <t>Imunologie clinica si alergologie</t>
  </si>
  <si>
    <t>16.  </t>
  </si>
  <si>
    <t>Imunologie clinica si alergologie copii</t>
  </si>
  <si>
    <t>17.  </t>
  </si>
  <si>
    <t>Medicina interna</t>
  </si>
  <si>
    <t>18.  </t>
  </si>
  <si>
    <t>Nefrologie</t>
  </si>
  <si>
    <t>19.  </t>
  </si>
  <si>
    <t>Nefrologie copii</t>
  </si>
  <si>
    <t>20.  </t>
  </si>
  <si>
    <t>Neonatologie (nn si prematuri)</t>
  </si>
  <si>
    <t>21.  </t>
  </si>
  <si>
    <t>Neonatologie (nou nascuti)</t>
  </si>
  <si>
    <t>22.  </t>
  </si>
  <si>
    <t>Neurologie</t>
  </si>
  <si>
    <t>23.  </t>
  </si>
  <si>
    <t>Neurologie pediatrica</t>
  </si>
  <si>
    <t>24.  </t>
  </si>
  <si>
    <t>Oncologie medicala</t>
  </si>
  <si>
    <t>25.  </t>
  </si>
  <si>
    <t>Oncopediatrie</t>
  </si>
  <si>
    <t>26.  </t>
  </si>
  <si>
    <t>Pediatrie</t>
  </si>
  <si>
    <t>27.  </t>
  </si>
  <si>
    <t>Pneumologie</t>
  </si>
  <si>
    <t>28.  </t>
  </si>
  <si>
    <t>Pneumologie copii</t>
  </si>
  <si>
    <t>29.  </t>
  </si>
  <si>
    <t>Psihiatrie acuti</t>
  </si>
  <si>
    <t>30.  </t>
  </si>
  <si>
    <t>Psihiatrie pediatrica</t>
  </si>
  <si>
    <t>31.  </t>
  </si>
  <si>
    <t>Psihiatrie (Nevroze)</t>
  </si>
  <si>
    <t>32.  </t>
  </si>
  <si>
    <t>Psihiatrie (acuti si cronici)</t>
  </si>
  <si>
    <t>33.  </t>
  </si>
  <si>
    <t>Reumatologie</t>
  </si>
  <si>
    <t>34.  </t>
  </si>
  <si>
    <t>Chirurgicale</t>
  </si>
  <si>
    <t>Arsi</t>
  </si>
  <si>
    <t>35.  </t>
  </si>
  <si>
    <t>Chirurgie cardiovasculara</t>
  </si>
  <si>
    <t>36.  </t>
  </si>
  <si>
    <t>Chirurgie cardiaca si a vaselor mari</t>
  </si>
  <si>
    <t>37.  </t>
  </si>
  <si>
    <t>Chirurgie generala</t>
  </si>
  <si>
    <t>38.  </t>
  </si>
  <si>
    <t>Chirurgie si ortopedie pediatrica</t>
  </si>
  <si>
    <t>39.  </t>
  </si>
  <si>
    <t>Chirurgie pediatrica</t>
  </si>
  <si>
    <t>40.  </t>
  </si>
  <si>
    <t>Chirurgie plastica si reparatorie</t>
  </si>
  <si>
    <t>41.  </t>
  </si>
  <si>
    <t>Chirurgie toracica</t>
  </si>
  <si>
    <t>42.  </t>
  </si>
  <si>
    <t>Chirurgie vasculara</t>
  </si>
  <si>
    <t>43.  </t>
  </si>
  <si>
    <t>Ginecologie</t>
  </si>
  <si>
    <t>44.  </t>
  </si>
  <si>
    <t>Neurochirurgie</t>
  </si>
  <si>
    <t>45.  </t>
  </si>
  <si>
    <t>Obstetrica</t>
  </si>
  <si>
    <t>46.  </t>
  </si>
  <si>
    <t>Obstetrica-ginecologie</t>
  </si>
  <si>
    <t>47.  </t>
  </si>
  <si>
    <t>Oftalmologie</t>
  </si>
  <si>
    <t>48.  </t>
  </si>
  <si>
    <t>Oftalmologie copii</t>
  </si>
  <si>
    <t>49.  </t>
  </si>
  <si>
    <t>Ortopedie si traumatologie</t>
  </si>
  <si>
    <t>50.  </t>
  </si>
  <si>
    <t xml:space="preserve">    d3) kinetoterapie pe aparate speciale: dispozitive mecanice/dispozitive electromecanice/ dispozitive robotizate </t>
  </si>
  <si>
    <t>9.</t>
  </si>
  <si>
    <t xml:space="preserve">Extracţia dinţilor permanenţi cu anestezie                      </t>
  </si>
  <si>
    <t>10.**)</t>
  </si>
  <si>
    <t xml:space="preserve">Chiuretaj alveolar şi tratamentul hemoragiei                    </t>
  </si>
  <si>
    <t xml:space="preserve">**) În situaţia în care se efectuează în aceeaşi şedinţă în care a fost extras dintele respectiv, nu este decontat de casa de asigurări de sănătate.    </t>
  </si>
  <si>
    <t>11.</t>
  </si>
  <si>
    <t xml:space="preserve">Decapuşonarea la copii                                          </t>
  </si>
  <si>
    <t>12.</t>
  </si>
  <si>
    <t xml:space="preserve">Reducerea luxaţiei articulaţiei temporo-mandibulare             </t>
  </si>
  <si>
    <t>13.***)</t>
  </si>
  <si>
    <t xml:space="preserve">Proteza acrilică mobilizabilă pe arcadă                         </t>
  </si>
  <si>
    <t xml:space="preserve">***) Se acordă o dată la 4 ani.                                 </t>
  </si>
  <si>
    <t>14.****)</t>
  </si>
  <si>
    <t xml:space="preserve">Reparaţie proteză                                      </t>
  </si>
  <si>
    <t xml:space="preserve">****) Se acordă o dată pe an.                                    </t>
  </si>
  <si>
    <t>14.1.****)</t>
  </si>
  <si>
    <t xml:space="preserve">Rebazare proteză                                      </t>
  </si>
  <si>
    <t xml:space="preserve">****) Se acordă o dată pe an.                                   </t>
  </si>
  <si>
    <t>15.</t>
  </si>
  <si>
    <t xml:space="preserve">Element protetic fizionomic (acrilat / compozit)                                                </t>
  </si>
  <si>
    <t>16.</t>
  </si>
  <si>
    <t>Element protetic semi-fizionomic (metal + acrilat / compozit)</t>
  </si>
  <si>
    <t>17.</t>
  </si>
  <si>
    <t xml:space="preserve">Reconstituire coroană radiculară                                </t>
  </si>
  <si>
    <t>18.*****)</t>
  </si>
  <si>
    <t>Decondiţionarea tulburărilor funcţionale prin aparate ortodontice, inclusiv tratamentul angrenajului invers prin inel/gutiere + bărbiţă şi capelină</t>
  </si>
  <si>
    <t>19.</t>
  </si>
  <si>
    <t>Tratamentul angrenajului invers prin exerciţii cu spatula/şedinţă</t>
  </si>
  <si>
    <t>20.*****)</t>
  </si>
  <si>
    <t xml:space="preserve">Aparate şi dispozitive utilizate în tratamentul malformaţiilor congenitale   </t>
  </si>
  <si>
    <t>21.</t>
  </si>
  <si>
    <t xml:space="preserve">Şlefuirea în scop ortodontic/dinte                              </t>
  </si>
  <si>
    <t>22.*****)</t>
  </si>
  <si>
    <t xml:space="preserve">Reparaţie aparat ortodontic                                     </t>
  </si>
  <si>
    <t>*1) Se decontează pentru tinerii de la 18 ani până la vârsta de 26 de ani, dacă sunt elevi, inclusiv absolvenţii de liceu, până la începerea anului universitar, dar nu mai mult de 3 luni, ucenici sau studenţi şi dacă nu realizează venituri din muncă</t>
  </si>
  <si>
    <t xml:space="preserve">*****) Se acordă numai de medicii de specialitate în ortodonţie şi ortopedie dento-facială.  </t>
  </si>
  <si>
    <t>23.</t>
  </si>
  <si>
    <t xml:space="preserve">Menţinătoare de spaţiu mobile                                   </t>
  </si>
  <si>
    <t>24.******)</t>
  </si>
  <si>
    <t xml:space="preserve">Sigilare/dinte                                                  </t>
  </si>
  <si>
    <t xml:space="preserve">******) O procedură decontată la 2 ani.                         </t>
  </si>
  <si>
    <t>Tarif (lei)</t>
  </si>
  <si>
    <t>Tarif decontat de CAS (lei)</t>
  </si>
  <si>
    <t>Denumirea analizei de laborator</t>
  </si>
  <si>
    <t xml:space="preserve">Hematologie                                   </t>
  </si>
  <si>
    <t>1.</t>
  </si>
  <si>
    <t xml:space="preserve">Numărătoare reticulocite                                     </t>
  </si>
  <si>
    <t>3.</t>
  </si>
  <si>
    <t xml:space="preserve">Anticorpi specifici anti Rh la gravidă                       </t>
  </si>
  <si>
    <t xml:space="preserve">APTT                                                          </t>
  </si>
  <si>
    <t>10.</t>
  </si>
  <si>
    <t xml:space="preserve">Biochimie - serică şi urinară                       </t>
  </si>
  <si>
    <t>13.</t>
  </si>
  <si>
    <t>14.</t>
  </si>
  <si>
    <t>18.</t>
  </si>
  <si>
    <t>20.</t>
  </si>
  <si>
    <t>22.</t>
  </si>
  <si>
    <t>24.</t>
  </si>
  <si>
    <t>25.</t>
  </si>
  <si>
    <t>26.</t>
  </si>
  <si>
    <t xml:space="preserve">Creatinkinaza CK                                              </t>
  </si>
  <si>
    <t>27.</t>
  </si>
  <si>
    <t>28.</t>
  </si>
  <si>
    <t>29.</t>
  </si>
  <si>
    <t>30.</t>
  </si>
  <si>
    <t>31.</t>
  </si>
  <si>
    <t>32.</t>
  </si>
  <si>
    <t>33.</t>
  </si>
  <si>
    <t>34.</t>
  </si>
  <si>
    <t>35.</t>
  </si>
  <si>
    <t>36.</t>
  </si>
  <si>
    <t>37.</t>
  </si>
  <si>
    <t>38.</t>
  </si>
  <si>
    <t>39.</t>
  </si>
  <si>
    <t>40.</t>
  </si>
  <si>
    <t xml:space="preserve">Imunologie                                 </t>
  </si>
  <si>
    <t>41.</t>
  </si>
  <si>
    <t>42.</t>
  </si>
  <si>
    <t>43.</t>
  </si>
  <si>
    <t xml:space="preserve">Parathormonul seric (PTH)                                     </t>
  </si>
  <si>
    <t>44.</t>
  </si>
  <si>
    <t xml:space="preserve">Hormonul foliculinostimulant FSH                             </t>
  </si>
  <si>
    <t>45.</t>
  </si>
  <si>
    <t xml:space="preserve">Hormonul luteinizant (LH)                                    </t>
  </si>
  <si>
    <t>46.</t>
  </si>
  <si>
    <t xml:space="preserve">Cortizol                                                      </t>
  </si>
  <si>
    <t>47.</t>
  </si>
  <si>
    <t xml:space="preserve">Testosteron                                                  </t>
  </si>
  <si>
    <t>48.</t>
  </si>
  <si>
    <t xml:space="preserve">Estradiol                                                    </t>
  </si>
  <si>
    <t>49.</t>
  </si>
  <si>
    <t xml:space="preserve">Progesteron                                                   </t>
  </si>
  <si>
    <t>50.</t>
  </si>
  <si>
    <t xml:space="preserve">Prolactină                                                   </t>
  </si>
  <si>
    <t>51.</t>
  </si>
  <si>
    <t>52.</t>
  </si>
  <si>
    <t>53.</t>
  </si>
  <si>
    <t>54.</t>
  </si>
  <si>
    <t>55.</t>
  </si>
  <si>
    <t>56.</t>
  </si>
  <si>
    <t>57.</t>
  </si>
  <si>
    <t>58.</t>
  </si>
  <si>
    <t>59.</t>
  </si>
  <si>
    <t xml:space="preserve">Complement seric C3                                          </t>
  </si>
  <si>
    <t>60.</t>
  </si>
  <si>
    <t xml:space="preserve">Complement seric C4                                          </t>
  </si>
  <si>
    <t>61.</t>
  </si>
  <si>
    <t xml:space="preserve">IgG seric                                                    </t>
  </si>
  <si>
    <t>62.</t>
  </si>
  <si>
    <t xml:space="preserve">IgA seric                                                    </t>
  </si>
  <si>
    <t>63.</t>
  </si>
  <si>
    <t xml:space="preserve">IgM seric                                                    </t>
  </si>
  <si>
    <t>64.</t>
  </si>
  <si>
    <t xml:space="preserve">IgE seric                                                    </t>
  </si>
  <si>
    <t>65.</t>
  </si>
  <si>
    <t>66.</t>
  </si>
  <si>
    <t xml:space="preserve">Factor reumatoid                                             </t>
  </si>
  <si>
    <t>67.</t>
  </si>
  <si>
    <t xml:space="preserve">ATPO                                                         </t>
  </si>
  <si>
    <t>68.</t>
  </si>
  <si>
    <t>69.</t>
  </si>
  <si>
    <t xml:space="preserve">Microbiologie                                 </t>
  </si>
  <si>
    <t xml:space="preserve">Exudat faringian                                                            </t>
  </si>
  <si>
    <t>70.</t>
  </si>
  <si>
    <t>71.</t>
  </si>
  <si>
    <t xml:space="preserve">Examen urină                                                                 </t>
  </si>
  <si>
    <t>72.</t>
  </si>
  <si>
    <t xml:space="preserve">Examene materii fecale                                                      </t>
  </si>
  <si>
    <t>73.</t>
  </si>
  <si>
    <t>74.</t>
  </si>
  <si>
    <t>2.50120_1</t>
  </si>
  <si>
    <t>75.</t>
  </si>
  <si>
    <t>76.</t>
  </si>
  <si>
    <t xml:space="preserve">Examene din secreţii vaginale                                               </t>
  </si>
  <si>
    <t>77.</t>
  </si>
  <si>
    <t>78.</t>
  </si>
  <si>
    <t xml:space="preserve">Examene din secreţii uretrale                                                </t>
  </si>
  <si>
    <t>79.</t>
  </si>
  <si>
    <t>80.</t>
  </si>
  <si>
    <t xml:space="preserve">Examene din secreţii otice                                                  </t>
  </si>
  <si>
    <t>81.</t>
  </si>
  <si>
    <t>82.</t>
  </si>
  <si>
    <t xml:space="preserve">Examene din secreţii nazale                                                 </t>
  </si>
  <si>
    <t>83.</t>
  </si>
  <si>
    <t>84.</t>
  </si>
  <si>
    <t>Examene din secreţii conjunctivale</t>
  </si>
  <si>
    <t>85.</t>
  </si>
  <si>
    <t>86.</t>
  </si>
  <si>
    <t xml:space="preserve">Examene din colecţie purulentă                                              </t>
  </si>
  <si>
    <t>87.</t>
  </si>
  <si>
    <t xml:space="preserve">Examen bacteriologic din colecţie purulentă - Examen microscopic nativ şi colorat, cultură şi identificare bacteriană                                   </t>
  </si>
  <si>
    <t>88.</t>
  </si>
  <si>
    <t>2.50120_2</t>
  </si>
  <si>
    <t xml:space="preserve">Examen fungic din colecţie purulentă - Examen microscopic nativ şi colorat, cultură şi identificare fungică </t>
  </si>
  <si>
    <t xml:space="preserve">Testarea sensibilităţii la substanţe antimicrobiene şi antifungice          </t>
  </si>
  <si>
    <t>89.</t>
  </si>
  <si>
    <t>90.</t>
  </si>
  <si>
    <t xml:space="preserve">Examinări histopatologice şi citologice                  </t>
  </si>
  <si>
    <t>91.</t>
  </si>
  <si>
    <t>2.9021_1</t>
  </si>
  <si>
    <t>92.</t>
  </si>
  <si>
    <t>2.9021_2</t>
  </si>
  <si>
    <t>93.</t>
  </si>
  <si>
    <t>2.9010_1</t>
  </si>
  <si>
    <t>94.</t>
  </si>
  <si>
    <t>2.9010_2</t>
  </si>
  <si>
    <t>95.</t>
  </si>
  <si>
    <t>200 lei/set</t>
  </si>
  <si>
    <t>96.</t>
  </si>
  <si>
    <t>Citodiagnostic spută prin incluzii la parafină  (1 - 3 blocuri)</t>
  </si>
  <si>
    <t>97.</t>
  </si>
  <si>
    <t>98.</t>
  </si>
  <si>
    <t xml:space="preserve">Citodiagnostic lichid de puncţie                             </t>
  </si>
  <si>
    <t>Nr. Crt.</t>
  </si>
  <si>
    <t>Tarif decontat de casa de asigurări de sănătate (lei)</t>
  </si>
  <si>
    <t>PACHETUL DE SERVICII MEDICALE DE BAZĂ ÎN ASISTENŢA MEDICALĂ AMBULATORIE DE SPECIALITATE PENTRU SPECIALITĂŢILE PARACLINICE</t>
  </si>
  <si>
    <t>Lista investigaţiilor paraclinice - analize de laborator</t>
  </si>
  <si>
    <t xml:space="preserve"> I. Radiologie - Imagistică medicală                                          </t>
  </si>
  <si>
    <t xml:space="preserve">    A. Investigaţii convenţionale                                            </t>
  </si>
  <si>
    <t xml:space="preserve">       1. Investigaţii cu radiaţii ionizante                                 </t>
  </si>
  <si>
    <t xml:space="preserve">     a) Braţ                                                                </t>
  </si>
  <si>
    <t xml:space="preserve">     b) Cot                                                                 </t>
  </si>
  <si>
    <t xml:space="preserve">     c) Antebraţ                                                             </t>
  </si>
  <si>
    <t xml:space="preserve">     d) Pumn                                                                </t>
  </si>
  <si>
    <t xml:space="preserve">     e) Mână                                                                </t>
  </si>
  <si>
    <t xml:space="preserve">     f) Şold                                                                 </t>
  </si>
  <si>
    <t xml:space="preserve">     g) Coapsă                                                              </t>
  </si>
  <si>
    <t xml:space="preserve">     h) Genunchi                                                            </t>
  </si>
  <si>
    <t xml:space="preserve">     i) Gambă                                                               </t>
  </si>
  <si>
    <t xml:space="preserve">     j) Gleznă                                                              </t>
  </si>
  <si>
    <t xml:space="preserve">     k) Picior                                                              </t>
  </si>
  <si>
    <t xml:space="preserve">     l) Calcaneu                                                            </t>
  </si>
  <si>
    <t xml:space="preserve">Examen radiologic colon dublu contrast  </t>
  </si>
  <si>
    <t xml:space="preserve">Examen radiologic colon la copil, inclusiv dezinvaginare    </t>
  </si>
  <si>
    <t xml:space="preserve">Examen radiologic tract urinar (urografie minutată) cu substanţă de contrast  </t>
  </si>
  <si>
    <t xml:space="preserve">Cistografie de reflux cu substanţă de contrast                         </t>
  </si>
  <si>
    <t xml:space="preserve">Pielografie                                                            </t>
  </si>
  <si>
    <t>Examen radiologic retrograd de uretră sau vezică urinară cu substanţă de contrast</t>
  </si>
  <si>
    <t>Examen radiologic uretră, vezică urinară la copil cu substanţă de contrast</t>
  </si>
  <si>
    <t>Examen radiologic uter şi oviduct cu substanţă de contrast</t>
  </si>
  <si>
    <t>Radiografie retroalveolară</t>
  </si>
  <si>
    <t xml:space="preserve">Radiografie panoramică     </t>
  </si>
  <si>
    <t>- Obligatoriu în baza unui bilet de trimitere investigaţia se efectuează pentru ambii sâni, cu excepţia situaţiilor în care asigurata are mastectomie unilaterală</t>
  </si>
  <si>
    <t>- Tariful se referă la examinarea pentru un sân</t>
  </si>
  <si>
    <t>Sialografia, galactografia sinusuri, fistulografie cu substanţă de contrast</t>
  </si>
  <si>
    <t xml:space="preserve">       2. Investigaţii neiradiante       </t>
  </si>
  <si>
    <t xml:space="preserve">Ecografie transvaginală/transrectală                </t>
  </si>
  <si>
    <t xml:space="preserve">Ecografie de vase (vene)                                               </t>
  </si>
  <si>
    <t xml:space="preserve">Ecografie de vase (artere)                                             </t>
  </si>
  <si>
    <t xml:space="preserve">Ecografie ganglionară                                                   </t>
  </si>
  <si>
    <t xml:space="preserve">Ecografie transfontanelară                                             </t>
  </si>
  <si>
    <t xml:space="preserve">Ecografie obstetricală anomalii trimestrul II                          </t>
  </si>
  <si>
    <t xml:space="preserve">Ecografie obstetricală anomalii trimestrul I cu TN                     </t>
  </si>
  <si>
    <t xml:space="preserve">Ecocardiografie                                                        </t>
  </si>
  <si>
    <t xml:space="preserve">Ecocardiografie + Doppler                                              </t>
  </si>
  <si>
    <t xml:space="preserve">Ecocardiografie + Doppler color                                        </t>
  </si>
  <si>
    <t xml:space="preserve">Ecocardiografie transesofagiană                                        </t>
  </si>
  <si>
    <t xml:space="preserve">    B. Investigaţii de înaltă performanţă                                    </t>
  </si>
  <si>
    <t xml:space="preserve">CT craniu nativ                                                        </t>
  </si>
  <si>
    <t xml:space="preserve">CT buco-maxilo-facial nativ                                            </t>
  </si>
  <si>
    <t xml:space="preserve">CT regiune gât nativ                                                    </t>
  </si>
  <si>
    <t xml:space="preserve">CT regiune toracică nativ                                              </t>
  </si>
  <si>
    <t xml:space="preserve">CT abdomen nativ                                                       </t>
  </si>
  <si>
    <t xml:space="preserve">CT pelvis nativ                                                         </t>
  </si>
  <si>
    <t xml:space="preserve">CT coloană vertebrală nativ/segment                                    </t>
  </si>
  <si>
    <t xml:space="preserve">CT membre nativ/membru                                                 </t>
  </si>
  <si>
    <t xml:space="preserve">CT mastoidă                                                             </t>
  </si>
  <si>
    <t xml:space="preserve">CT sinusuri                                                            </t>
  </si>
  <si>
    <t xml:space="preserve">CT craniu nativ şi cu substanţă de contrast                            </t>
  </si>
  <si>
    <t xml:space="preserve">CT hipofiză cu substanţă de contrast                                   </t>
  </si>
  <si>
    <t xml:space="preserve">CT buco-maxilo-facial nativ şi cu substanţă de contrast                </t>
  </si>
  <si>
    <t xml:space="preserve">CT regiune gât nativ şi cu substanţă de contrast                       </t>
  </si>
  <si>
    <t xml:space="preserve">CT regiune toracică nativ şi cu substanţă de contrast                  </t>
  </si>
  <si>
    <t xml:space="preserve">CT abdomen nativ şi cu substanţă de contrast administrată intravenos   </t>
  </si>
  <si>
    <t xml:space="preserve">CT pelvis nativ şi cu substanţă de contrast administrată intravenos    </t>
  </si>
  <si>
    <t xml:space="preserve">CT coloană vertebrală nativ şi cu substanţă de contrast administrată intravenos/segment       </t>
  </si>
  <si>
    <t xml:space="preserve">CT membre nativ şi cu substanţă de contrast administrată intravenos/ membru       </t>
  </si>
  <si>
    <t xml:space="preserve">CT ureche internă                                                      </t>
  </si>
  <si>
    <t xml:space="preserve">Uro CT                                                                 </t>
  </si>
  <si>
    <t xml:space="preserve">Angiografie CT membre                                                  </t>
  </si>
  <si>
    <t xml:space="preserve">Angiografie CT craniu                                                  </t>
  </si>
  <si>
    <t xml:space="preserve">Angiografie CT regiune cervicală                                       </t>
  </si>
  <si>
    <t xml:space="preserve">Angiografie CT torace                                                  </t>
  </si>
  <si>
    <t xml:space="preserve">Angiografie CT abdomen                                                 </t>
  </si>
  <si>
    <t xml:space="preserve">Angiografie CT pelvis                                                  </t>
  </si>
  <si>
    <t xml:space="preserve">Angiocoronarografie CT                                                 </t>
  </si>
  <si>
    <t xml:space="preserve">RMN cranio-cerebral nativ                                              </t>
  </si>
  <si>
    <t xml:space="preserve">RMN sinusuri                                                           </t>
  </si>
  <si>
    <t xml:space="preserve">RMN torace nativ                                                        </t>
  </si>
  <si>
    <t xml:space="preserve">RMN gât nativ                                                          </t>
  </si>
  <si>
    <t>RMN regiuni coloana vertebrală (cervicală, toracică, lombosacrată) nativ</t>
  </si>
  <si>
    <t xml:space="preserve">RMN abdominal nativ                                                     </t>
  </si>
  <si>
    <t xml:space="preserve">RMN pelvin nativ                                                       </t>
  </si>
  <si>
    <t xml:space="preserve">RMN extremităţi nativ/segment (genunchi, cot, gleznă etc.)             </t>
  </si>
  <si>
    <t xml:space="preserve">RMN umăr nativ                                                          </t>
  </si>
  <si>
    <t xml:space="preserve">RMN umăr nativ şi cu substanţă de contrast                             </t>
  </si>
  <si>
    <t xml:space="preserve">RMN torace nativ şi cu substanţă de contrast                           </t>
  </si>
  <si>
    <t xml:space="preserve">RMN regiune cervicală nativ şi cu substanţă de contrast                </t>
  </si>
  <si>
    <t xml:space="preserve">RMN cranio-cerebral nativ şi cu substanţă de contrast                  </t>
  </si>
  <si>
    <t xml:space="preserve">RMN regiuni coloana vertebrală (cervicală, toracală, lombosacrată) nativ şi cu substanţă de contrast   </t>
  </si>
  <si>
    <t xml:space="preserve">RMN abdominal nativ şi cu substanţă de contrast                        </t>
  </si>
  <si>
    <t xml:space="preserve">RMN pelvin nativ şi cu substanţă de contrast                           </t>
  </si>
  <si>
    <t xml:space="preserve">RMN extrem. nativ/seg. (genunchi, cot, gleznă etc.) cu substanţă de contrast </t>
  </si>
  <si>
    <t xml:space="preserve">RMN cord nativ                                                          </t>
  </si>
  <si>
    <t xml:space="preserve">RMN cord nativ şi cu substanţă de contrast                                      </t>
  </si>
  <si>
    <t xml:space="preserve">RMN hipofiză cu substanţă de contrast                                  </t>
  </si>
  <si>
    <t xml:space="preserve">Uro RMN cu substanţă de contrast                                        </t>
  </si>
  <si>
    <t xml:space="preserve">Angiografia RMN trunchiuri supraaortice                                </t>
  </si>
  <si>
    <t xml:space="preserve">Angiografia RMN artere renale sau aorta                                </t>
  </si>
  <si>
    <t xml:space="preserve">Angiografie RMN/segment (craniu, abdomen, pelvis, membre etc.)         </t>
  </si>
  <si>
    <t xml:space="preserve">Angiografia carotidiană cu substanţă de contrast                       </t>
  </si>
  <si>
    <t xml:space="preserve">RMN abdominal cu substanţă de contrast şi colangio RMN                 </t>
  </si>
  <si>
    <t xml:space="preserve">Colangio RMN                                                            </t>
  </si>
  <si>
    <t>RMN sâni nativ</t>
  </si>
  <si>
    <t>RMN sâni nativ și cu substanță de contrast</t>
  </si>
  <si>
    <t xml:space="preserve">Scintigrafia renală                                                     </t>
  </si>
  <si>
    <t xml:space="preserve">Scintigrafia cerebrală (scintigrafie SPECT perfuzie cerebrală -30/90 min de la inj.) </t>
  </si>
  <si>
    <t>Studiu radioizotopic de perfuzie miocardică la efort (scintigrafie SPECT perfuzie miocardică efort)</t>
  </si>
  <si>
    <t>Studiu radioizotopic de perfuzie miocardică în repaus (scintigrafie  SPECT perfuzie miocardică repaus)</t>
  </si>
  <si>
    <t xml:space="preserve">Studiu radioizotopic de perfuzie pulmonară/scintigrafie perfuzie pulmonară          </t>
  </si>
  <si>
    <t xml:space="preserve">Scintigrafia osoasă localizată                                          </t>
  </si>
  <si>
    <t xml:space="preserve">Scintigrafia osoasă completă                                           </t>
  </si>
  <si>
    <t xml:space="preserve">Scintigrafia hepatobiliară                                             </t>
  </si>
  <si>
    <t xml:space="preserve">Scintigrafia tiroidiană                                                 </t>
  </si>
  <si>
    <t xml:space="preserve">Scintigrafia paratiroidiană                                            </t>
  </si>
  <si>
    <t>Nr. crt.</t>
  </si>
  <si>
    <t xml:space="preserve">    Tarif maximal pe zi de spitalizare (lei)</t>
  </si>
  <si>
    <t xml:space="preserve">    1. Sanatorii balneare/secţii sanatoriale balneare din spitale          </t>
  </si>
  <si>
    <t xml:space="preserve">    2. Sanatorii/secţii sanatoriale din spitale altele decât cele balneare  </t>
  </si>
  <si>
    <t xml:space="preserve">    3. Preventorii                                                </t>
  </si>
  <si>
    <t>Copii 0 – 18 ani
(100%)</t>
  </si>
  <si>
    <t>Beneficiari ai legilor speciale (persoane cu varsta peste 18 ani)</t>
  </si>
  <si>
    <t>Cod diagnostic</t>
  </si>
  <si>
    <t>Denumire afecţiune (diagnostic)</t>
  </si>
  <si>
    <t>A04.9</t>
  </si>
  <si>
    <t>A08.4</t>
  </si>
  <si>
    <t>A09</t>
  </si>
  <si>
    <t>A49.9</t>
  </si>
  <si>
    <t>D17.1</t>
  </si>
  <si>
    <t>D50.0</t>
  </si>
  <si>
    <t>D50.8</t>
  </si>
  <si>
    <t>D50.9</t>
  </si>
  <si>
    <t xml:space="preserve">Anemia prin carenţă de fier, nespecificată           </t>
  </si>
  <si>
    <t>E04.2</t>
  </si>
  <si>
    <t>E06.3</t>
  </si>
  <si>
    <t>E10.65</t>
  </si>
  <si>
    <t>E10.71</t>
  </si>
  <si>
    <t>Diabet mellitus tip 1 cu complicatii microvasculare multiple</t>
  </si>
  <si>
    <t>E11.65</t>
  </si>
  <si>
    <t>Diabet mellitus (zaharat) tip 2 cu control slab</t>
  </si>
  <si>
    <t>E11.71</t>
  </si>
  <si>
    <t>Servicii diagnostice şi terapeutice</t>
  </si>
  <si>
    <t>Alte pneumonii, cu micro-organisme nespecificate</t>
  </si>
  <si>
    <t>J18.9</t>
  </si>
  <si>
    <t>J20.9</t>
  </si>
  <si>
    <t>J44.0</t>
  </si>
  <si>
    <t>J44.1</t>
  </si>
  <si>
    <t>Boala pulmonară obstructivă cronică cu exacerbare acută, nespecificată</t>
  </si>
  <si>
    <t>J44.9</t>
  </si>
  <si>
    <t>J45.0</t>
  </si>
  <si>
    <t>Bronşiectazia</t>
  </si>
  <si>
    <t>J84.8</t>
  </si>
  <si>
    <t>J84.9</t>
  </si>
  <si>
    <t>K21.0</t>
  </si>
  <si>
    <t>K21.9</t>
  </si>
  <si>
    <t>Boala refluxului gastro-esofagian fără esofagită</t>
  </si>
  <si>
    <t>K26.3</t>
  </si>
  <si>
    <t>K29.1</t>
  </si>
  <si>
    <t>K29.5</t>
  </si>
  <si>
    <t>K29.9</t>
  </si>
  <si>
    <t>K52.9</t>
  </si>
  <si>
    <t>K58.0</t>
  </si>
  <si>
    <t>K58.9</t>
  </si>
  <si>
    <t>Sindromul intestinului iritabil fără diaree</t>
  </si>
  <si>
    <t>K70.1</t>
  </si>
  <si>
    <t>Hepatita alcoolică</t>
  </si>
  <si>
    <t>K73.2</t>
  </si>
  <si>
    <t>Hepatita activă cronică, neclasificată altundeva</t>
  </si>
  <si>
    <t>K75.2</t>
  </si>
  <si>
    <t>K76.0</t>
  </si>
  <si>
    <t>K81.1</t>
  </si>
  <si>
    <t>K81.8</t>
  </si>
  <si>
    <t>K82.8</t>
  </si>
  <si>
    <t>K91.1</t>
  </si>
  <si>
    <t>Sindroame după chirurgia gastrică</t>
  </si>
  <si>
    <t>L40.0</t>
  </si>
  <si>
    <t>Psoriazis vulgaris</t>
  </si>
  <si>
    <t>L50.0</t>
  </si>
  <si>
    <t>L60.0</t>
  </si>
  <si>
    <t>M16.9</t>
  </si>
  <si>
    <t>M17.9</t>
  </si>
  <si>
    <t>M51.2</t>
  </si>
  <si>
    <t>M54.4</t>
  </si>
  <si>
    <t>M54.5</t>
  </si>
  <si>
    <t>N30.0</t>
  </si>
  <si>
    <t>Cistita acută</t>
  </si>
  <si>
    <t>N39.0</t>
  </si>
  <si>
    <t xml:space="preserve">Dilatarea şi chiuretajul după avort sau pentru întrerupere de sarcină  </t>
  </si>
  <si>
    <t>Dilatarea şi chiuretajul[D&amp;C] după avort sau pentru întrerupere de sarcină</t>
  </si>
  <si>
    <t xml:space="preserve">Biopsia tegumentului şi ţesutului subcutanat </t>
  </si>
  <si>
    <t xml:space="preserve">Incizia şi drenajul tegumentelor şi ale ţesutului subcutanat </t>
  </si>
  <si>
    <t xml:space="preserve">Examinare fibroscopică a faringelui </t>
  </si>
  <si>
    <t xml:space="preserve">Excizia leziunilor tegumentare şi ţesutului subcutanat </t>
  </si>
  <si>
    <t xml:space="preserve">Chiuretaj cu biopsia de col uterin </t>
  </si>
  <si>
    <t xml:space="preserve">Îndepărtarea corpilor străini din tegument şi ţesutul subcutanat cu incizie  </t>
  </si>
  <si>
    <t xml:space="preserve">Electroterapia leziunilor tegumentare, leziuni multiple/leziune unică    </t>
  </si>
  <si>
    <t xml:space="preserve">Repararea plăgilor tegumentare şi ale ţesutului subcutanat,implicând ţesuturile mai profunde </t>
  </si>
  <si>
    <t xml:space="preserve">P02902  </t>
  </si>
  <si>
    <t xml:space="preserve">Extragerea endoscopică a stentului ureteral   </t>
  </si>
  <si>
    <t xml:space="preserve">Rezecţia parţială a unghiei încarnate </t>
  </si>
  <si>
    <t xml:space="preserve">Îndepărtarea dispozitivului de fixare externă </t>
  </si>
  <si>
    <t xml:space="preserve">Realizarea fistulei arteriovenoase la persoanele dializate    </t>
  </si>
  <si>
    <t xml:space="preserve">Biopsia leziunii peniene  </t>
  </si>
  <si>
    <t xml:space="preserve">L03701  </t>
  </si>
  <si>
    <t xml:space="preserve">Terapia chirurgicală a varicocelului </t>
  </si>
  <si>
    <t xml:space="preserve">Orhidectomia unilaterală (excizia testicolului)   </t>
  </si>
  <si>
    <t xml:space="preserve">Orhidectomia bilaterală (excizia testicolelor)   </t>
  </si>
  <si>
    <t xml:space="preserve">Excizia spermatocelului, unilateral </t>
  </si>
  <si>
    <t xml:space="preserve">Terapia chirurgicală a hidrocelului  </t>
  </si>
  <si>
    <t xml:space="preserve">Biopsia transrectală (cu ac de biopsie) a prostatei   </t>
  </si>
  <si>
    <t xml:space="preserve">Uretrotomia optică internă pentru stricturi uretrale   </t>
  </si>
  <si>
    <t xml:space="preserve">Distrugerea endoscopică a verucilor uretrale   </t>
  </si>
  <si>
    <t xml:space="preserve">Hidrodilatarea vezicii urinare sub control endoscopic    </t>
  </si>
  <si>
    <t xml:space="preserve">Rezecţia endoscopică vezicală </t>
  </si>
  <si>
    <t xml:space="preserve">Extragerea endoscopică a litiazei vezicale    </t>
  </si>
  <si>
    <t xml:space="preserve">Cistostomia percutanată cu inserţia percutanată a cateterului suprapubic </t>
  </si>
  <si>
    <t xml:space="preserve">Cistoscopia  </t>
  </si>
  <si>
    <t xml:space="preserve">Rezecţia endoscopică a ureterocelului  </t>
  </si>
  <si>
    <t xml:space="preserve">Excizia tumorii corneoconjunctivale  </t>
  </si>
  <si>
    <t xml:space="preserve">C01201  </t>
  </si>
  <si>
    <t xml:space="preserve">Repoziţionarea cristalinului subluxat </t>
  </si>
  <si>
    <t xml:space="preserve">Repoziţionarea cristalinului artificial  </t>
  </si>
  <si>
    <t xml:space="preserve">Dacriocistorinostomia </t>
  </si>
  <si>
    <t xml:space="preserve">Dacriocistorinostomia   </t>
  </si>
  <si>
    <t xml:space="preserve">Septoplastia    </t>
  </si>
  <si>
    <t xml:space="preserve">Chirurgia funcţională endoscopică naso sinusală </t>
  </si>
  <si>
    <t xml:space="preserve">Chirurgia funcţională endoscopică naso sinusală    </t>
  </si>
  <si>
    <t xml:space="preserve">Chirurgia funcţională  endoscopică naso sinusală </t>
  </si>
  <si>
    <t xml:space="preserve">Chirurgia ronhopatiei cronice  </t>
  </si>
  <si>
    <t xml:space="preserve">Timpanoplastia tip I  </t>
  </si>
  <si>
    <t xml:space="preserve">Cura chirurgicală a tumorilor benigne ale laringelui   </t>
  </si>
  <si>
    <t xml:space="preserve">Terapia chirurgicală a apendicitei cronice </t>
  </si>
  <si>
    <t xml:space="preserve">Terapia chirurgicală a fisurii perianale  </t>
  </si>
  <si>
    <t xml:space="preserve">J08101   </t>
  </si>
  <si>
    <t xml:space="preserve">Terapia chirurgicală a tumorilor de perete abdominal sau ombilic </t>
  </si>
  <si>
    <t xml:space="preserve">Hernia ombilicală  </t>
  </si>
  <si>
    <t xml:space="preserve">Hernia epigastrică  </t>
  </si>
  <si>
    <t xml:space="preserve">Eventraţie postoperatorie   </t>
  </si>
  <si>
    <t xml:space="preserve">Reparaţia cisto şi rectocelului </t>
  </si>
  <si>
    <t>Supleere a funcţiei intestinale la bolnavii cu insuficienţă intestinală cronică care necesită nutriție parenterală pentru o perioadă mai mare de 3 luni de zile</t>
  </si>
  <si>
    <t xml:space="preserve"> 1.215 lei / administrare zilnică</t>
  </si>
  <si>
    <t xml:space="preserve">Implant de cristalin**)                          </t>
  </si>
  <si>
    <t xml:space="preserve">272,40 lei/asigurat /serviciu  </t>
  </si>
  <si>
    <t xml:space="preserve">Amniocenteză***)                                     </t>
  </si>
  <si>
    <t xml:space="preserve">900 lei/asigurat/ serviciu  </t>
  </si>
  <si>
    <t xml:space="preserve">Monitorizare bolnavi HIV/SIDA*)                  </t>
  </si>
  <si>
    <t xml:space="preserve">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 </t>
  </si>
  <si>
    <t xml:space="preserve">Monitorizarea şi tratamentul talasemiei şi hemofiliei*)    </t>
  </si>
  <si>
    <t xml:space="preserve">Boli endocrine (acromegalie în tratament medicamentos şi tumori neuroendocrine)****)   </t>
  </si>
  <si>
    <t xml:space="preserve">Boala Gaucher****) </t>
  </si>
  <si>
    <t xml:space="preserve">Poliartrita reumatoidă pentru tratamentul cu imunosupresoare****) </t>
  </si>
  <si>
    <t xml:space="preserve">Artropatia psoriazică pentru tratamentul cu imunosupresoare****) </t>
  </si>
  <si>
    <t xml:space="preserve">Spondilita ankilozantă pentru tratamentul cu imunosupresoare****) </t>
  </si>
  <si>
    <t xml:space="preserve">Artrita juvenilă pentru tratamentul cu imunosupresoare****) </t>
  </si>
  <si>
    <t xml:space="preserve">Psoriazis cronic sever pentru tratamentul cu imunosupresoare****) </t>
  </si>
  <si>
    <t xml:space="preserve">Scleroza multiplă****)  </t>
  </si>
  <si>
    <t xml:space="preserve">  69,40 lei/asigurat</t>
  </si>
  <si>
    <t xml:space="preserve">Analgezie subarahnoidiană   </t>
  </si>
  <si>
    <t>108,50 lei/asigurat</t>
  </si>
  <si>
    <t xml:space="preserve">Analgezie epidurală simplă  </t>
  </si>
  <si>
    <t>136,60 lei/asigurat</t>
  </si>
  <si>
    <t xml:space="preserve">Analgezie epidurală cu cateter   </t>
  </si>
  <si>
    <t>209,60 lei/asigurat</t>
  </si>
  <si>
    <t>120,50 lei/asigurat</t>
  </si>
  <si>
    <t xml:space="preserve">Bloc de ram median posterior*****)    </t>
  </si>
  <si>
    <t xml:space="preserve">Bloc de plex simpatic   </t>
  </si>
  <si>
    <t>209,60 lei/nivel/ asigurat</t>
  </si>
  <si>
    <t xml:space="preserve">Ablaţie cu radiofrecvenţă a inervaţiei genunchiului sau a articulaţiei coxofemurale******)  </t>
  </si>
  <si>
    <t xml:space="preserve">Ablaţie sacroiliac******)    </t>
  </si>
  <si>
    <t xml:space="preserve">Discografie stimulată*****)   </t>
  </si>
  <si>
    <t xml:space="preserve">Proceduri specifice pentru cefalee, algii craniene, sindroame vertiginoase şi crize de pierdere a conştienţei fără diagnostic etiologic cu investigaţii de înaltă performanţă    </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</si>
  <si>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</si>
  <si>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</si>
  <si>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</si>
  <si>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 xml:space="preserve">  57 lei/pacient</t>
  </si>
  <si>
    <t xml:space="preserve">Urgenţă medico-chirurgicală în structurile de urgenţă din cadrul spitalelor pentru care finanţarea nu se face din bugetul Ministerului Sănătăţii  </t>
  </si>
  <si>
    <t xml:space="preserve">171 lei/pacient  </t>
  </si>
  <si>
    <t xml:space="preserve">Discectomie percutană  </t>
  </si>
  <si>
    <t xml:space="preserve">Endoscopie de canal spinal   </t>
  </si>
  <si>
    <t xml:space="preserve">Flavectomie </t>
  </si>
  <si>
    <t xml:space="preserve">Evaluarea gravidei pentru infecţii cu risc pentru sarcină (pentru rubeolă, toxoplasmoză, infecţia CMV, hepatită B şi C) </t>
  </si>
  <si>
    <t xml:space="preserve">Monitorizare afecţiuni oncologice cu investigaţii de înaltă performanţă  </t>
  </si>
  <si>
    <t xml:space="preserve">Monitorizare afecţiuni oncologice fără investigaţii de înaltă performanţă  </t>
  </si>
  <si>
    <t xml:space="preserve">Monitorizare insuficienţă renală cronică    </t>
  </si>
  <si>
    <t xml:space="preserve">204,48 lei/asigurat/ lună  </t>
  </si>
  <si>
    <t xml:space="preserve">Terapia distoniilor musculare cu dirijare electromiografică (cervicale, craniofaciale, ale membrelor, laringiene etc.) fără toxină botulinică </t>
  </si>
  <si>
    <t xml:space="preserve">Terapia distoniilor musculare fără dirijare electromiografică (cervicale, craniofaciale, ale membrelor, laringiene etc.) fără toxină botulinică </t>
  </si>
  <si>
    <t xml:space="preserve">Terapia paraliziilor cerebrale/paraliziilor care generează spasticitate cu dirijare electromiografică (cervicale, craniofaciale, ale membrelor, laringiene etc.) cu toxină botulinică pentru copii cu greutate sub 25 kg  </t>
  </si>
  <si>
    <t xml:space="preserve">  905,28 lei/asigurat/ trimestru</t>
  </si>
  <si>
    <t xml:space="preserve">Terapia paraliziilor cerebrale/paraliziilor care generează spasticitate fără dirijare electromiografică (cervicale, craniofaciale, ale membrelor, laringiene etc.) cu toxină botulinică pentru copii cu greutate sub 25 kg  </t>
  </si>
  <si>
    <t xml:space="preserve"> 689,35 lei/asigurat/ trimestru</t>
  </si>
  <si>
    <t xml:space="preserve">Monitorizarea bolilor psihiatrice adulţi şi copii (tulburări cognitive minore, demenţe incipiente, tulburări psihotice şi afective în perioade de remisiune, tulburări nevrotice şi de personalitate)  </t>
  </si>
  <si>
    <t xml:space="preserve">Iridectomia sau capsulotomia cu laser   </t>
  </si>
  <si>
    <t xml:space="preserve">Implantare cateter peritoneal (tariful include şi costul cateterului)    </t>
  </si>
  <si>
    <t xml:space="preserve">Monitorizarea sifilisului genital primar şi sifilisului secundar al pielii şi mucoaselor   </t>
  </si>
  <si>
    <t xml:space="preserve">Monitorizarea şi tratamentul colagenenozelor: poliartrita reumatoidă, lupus eritematos sistemic, dermato-polimiozită, sindrom Sjorgen, vasculite sistemice. </t>
  </si>
  <si>
    <t xml:space="preserve">Diagnostic şi monitorizare artrită precoce  </t>
  </si>
  <si>
    <t>Bronhoscopia asociată echografiei (EBUS)</t>
  </si>
  <si>
    <t>1.409 lei / asigurat</t>
  </si>
  <si>
    <t>Terapia spasticitatii membrului superior aparuta ca urmare a unui accident vascular cerebral pentru pacientul adult - cu toxină botulinică</t>
  </si>
  <si>
    <t>1.999,36 lei /asigurat / trimestru</t>
  </si>
  <si>
    <t>Cordonocenteza***)</t>
  </si>
  <si>
    <t>900 lei / asigurat /serviciu</t>
  </si>
  <si>
    <t xml:space="preserve">Întrerupere de sarcină cu recomandare medicală   * valabil pentru sarcini de până la 12 săptămâni de amenoree    </t>
  </si>
  <si>
    <t>Implantarea cateterului venos central cu cameră implantabilă destinat administrării de chimioterapice (în cure lungi de 6 - 24 luni) pentru pacienţii oncologici şi hematologici.  Tariful aferent acestui serviciu include costul cateterului venos central şi camerei implantabile.</t>
  </si>
  <si>
    <t>Consultaţii de specialitate (Gastroenterologie), Creatinina, CT abdomen cu substanță de contrast / IRM  abdomen cu substanță de contrast / Colangio-IRM</t>
  </si>
  <si>
    <t>409 lei/an</t>
  </si>
  <si>
    <t>Ciroză hepatică – monitorizare pacienți cu ascită/hidrotorax</t>
  </si>
  <si>
    <t>Consultaţii de specialitate (Gastroenterologie sau Boli Infecțioase), Hemograma, INR, Albumina, Glicemie, Creatinina, Na, K, Citodiagnostic lichid puncție, Administrare Albumina umana 20%, 100 ml</t>
  </si>
  <si>
    <t>Consultaţii de specialitate (Gastroenterologie sau Boli Infecțioase), Hemograma, INR, TGO, TGP, Albumina, Glicemie, Bilirubina totala, Bilirubina directa, Creatinina, Na, K</t>
  </si>
  <si>
    <t>Consultaţii de specialitate (Gastroenterologie sau Boli Infecțioase), Ac Anti HBs, AgHBe, Ac anti-HBe, Ac anti-VHD, Determinare cantitativa ADN VHB, Fibroscan</t>
  </si>
  <si>
    <t xml:space="preserve">5. </t>
  </si>
  <si>
    <t>Consultaţii de specialitate (Gastroenterologie sau Boli Infecțioase), Hemogramă, TGO, TGP, Ac Anti HBs, AgHBe, Ac anti-HBe, Determinare cantitativa ADN VHB,</t>
  </si>
  <si>
    <t xml:space="preserve">6. </t>
  </si>
  <si>
    <t>Consultaţii de specialitate (Gastroenterologie sau Boli Infecțioase), Determinare cantitativa ARN VHD</t>
  </si>
  <si>
    <t xml:space="preserve">7. </t>
  </si>
  <si>
    <t xml:space="preserve">8. </t>
  </si>
  <si>
    <t>Consultaţii de specialitate (Gastroenterologie sau Boli Infecțioase), Determinare cantitativa ARN VHC, Fibroscan</t>
  </si>
  <si>
    <t xml:space="preserve">9. </t>
  </si>
  <si>
    <t xml:space="preserve">10. </t>
  </si>
  <si>
    <t>Consultaţii de specialitate (Gastroenterologie), HLG, INR, Albumină, Glicemie, Creatinina serica, TGP, TGO, Fosfataza alcalina, Gama GT, Proteina C reactiva, VSH, Calprotectina in materii fecale (cantitativ), Feritina serică, Sideremie</t>
  </si>
  <si>
    <t xml:space="preserve">11. </t>
  </si>
  <si>
    <t>Consultaţii de specialitate (Gastroenterologie sau Boli Infecțioase), Hemograma, TGO, TGP, Creatinina</t>
  </si>
  <si>
    <t xml:space="preserve">12. </t>
  </si>
  <si>
    <t xml:space="preserve">Consultaţii de specialitate (Gastroenterologie sau Boli Infecțioase), Fibroscan, </t>
  </si>
  <si>
    <t xml:space="preserve">13. </t>
  </si>
  <si>
    <t>Depistarea si controlul factorilor de risc ai bolilor cardiovasculare-tip I</t>
  </si>
  <si>
    <t>Consultații de specialitate (cardiologie), Glicemie, Hemoglobina glicata, Colesterol seric total, LDL colesterol, HDL colesterol, Trigliceride serice, Creatinina, Acid uric, TGO, TGP, ECG de repaus 12 derivatii, Indicele glezna-brat (Doppler), Ecografie cardiaca, Calcularea riscului cardiovascular pe baza modelului Heart Score, Educatie in domeniul preventiei cardiovasculare</t>
  </si>
  <si>
    <t xml:space="preserve">15. </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</si>
  <si>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sau Monitorizare Holter tensiune arteriala, Calcularea riscului cardiovascular pe baza modelului Heart Score, Educatie in domeniul preventiei cardiovasculare</t>
  </si>
  <si>
    <t>Consultații de specialitate (cardiologie), Glicemie, Hemoglobina glicata, Colesterol seric total, LDL colesterol, HDL colesterol, Trigliceride serice, Creatinina, Acid uric, TGO, TGP, ECG de repaus 12 derivatii, Indicele glezna-brat (Doppler), Ecografie cardiaca, Ecografie vasculara (artere), Monitorizare Holter tensiune arteriala,  Calcularea riscului cardiovascular pe baza modelului Heart Score, Educatie in domeniul preventiei cardiovasculare</t>
  </si>
  <si>
    <t>Consultații de specialitate obstetrică-ginecologie, Antitrombină III, Proteină C, Proteină S, Dozarea hemocisteinei serice, Control hemocisteină serică, Factor V Leyden, Anticoagulant lupic screening, Anticoagulant lupic confirmare, Ecografie obstetricală și ginecologică</t>
  </si>
  <si>
    <t>Servicii obligatorii</t>
  </si>
  <si>
    <t>Tarif pe serviciu medical contractat cu casa de asigurări de sănătate (lei)</t>
  </si>
  <si>
    <t>Evaluare postransplant hepatic (Serviciu anual per asigurat.)</t>
  </si>
  <si>
    <t>Stadializare fibroza hepatica – Fibroscan la pacienții cu afecțiuni hepatice preexistente (Serviciu anual per asigurat.)</t>
  </si>
  <si>
    <t>Depistarea si controlul factorilor de risc ai bolilor cardiovasculare - tip III  1 serviciu/asigurat/an</t>
  </si>
  <si>
    <t>Depistarea si controlul factorilor de risc ai bolilor cardiovasculare - tip II     1 serviciu/asigurat/an</t>
  </si>
  <si>
    <t>Monitorizare lunară și prescriere tratament antiviral B, C, D****)  (Serviciu lunar per asigurat.)</t>
  </si>
  <si>
    <t>Boli inflamatorii intestinale – monitorizare  (Serviciu bianual per asigurat.)</t>
  </si>
  <si>
    <t>Hepatita cronica virala C – diagnostic (Serviciu anual per asigurat.)</t>
  </si>
  <si>
    <t>Hepatită cronică virală B cu agent delta - Monitorizarea eficienței și stabilirea continuării terapiei antivirale  (Serviciu anual per asigurat.)</t>
  </si>
  <si>
    <t>Hepatită cronica virală B fără agent delta – monitorizare tratament antiviral  (Serviciu anual per asigurat)</t>
  </si>
  <si>
    <t>Hepatită cronică virală B cu agent delta – diagnostic  (Serviciu anual per asigurat.)</t>
  </si>
  <si>
    <t>Hepatita cronica virala B – diagnostic  (Serviciu anual per asigurat)</t>
  </si>
  <si>
    <t>Ciroza hepatica – monitorizare  cu  proceduri de înaltă performanta la pacienții cu suspiciune de hepatocarcinom  (Serviciu anual per asigurat)</t>
  </si>
  <si>
    <t>Ciroză hepatică virală -  monitorizare și prescriere tratament antiviral****)  (Serviciu lunar per asigurat)</t>
  </si>
  <si>
    <t>Consultaţii de specialitate (Gastroenterologie), HLG, Albumină, Glicemie, Creatinina, TGP, TGO, Na, K,</t>
  </si>
  <si>
    <t>Consultaţii de specialitate (Gastroenterologie in Clinici de Gastroenterologie și Hepatologie - Transplant Hepatic) , CMV Ig M, EBV Ig M, Tacrolinemie /sirolinemie/ciclosporinemie,AFP, Ecografie abdomen + pelvis, Determinare cantitativa ADN VHB sau ARN VHC</t>
  </si>
  <si>
    <t>Consultații de specialitate obstetrică-ginecologie</t>
  </si>
  <si>
    <t>Hemoleucogramă completă</t>
  </si>
  <si>
    <t>Determinare la gravidă a grupului sanguin ABO</t>
  </si>
  <si>
    <t>Determinare la gravidă a grupului sanguin Rh</t>
  </si>
  <si>
    <t>Uree serică</t>
  </si>
  <si>
    <t>Acid uric seric</t>
  </si>
  <si>
    <t>Creatinină serică</t>
  </si>
  <si>
    <t>Glicemie</t>
  </si>
  <si>
    <t>TGP</t>
  </si>
  <si>
    <t>TGO</t>
  </si>
  <si>
    <t>TSH</t>
  </si>
  <si>
    <t>Examen complet de urină (sumar + sediment)</t>
  </si>
  <si>
    <t>VDRL sau RPR</t>
  </si>
  <si>
    <t>Testare HIV la gravidă</t>
  </si>
  <si>
    <t>Secreție vaginală</t>
  </si>
  <si>
    <t>Examen citologic cervico-vaginal Babeş-Papanicolau (până la S23+6 zile) sau Test de toleranță la glucoză per os +/- Hemoglobină glicată  (S24 – S28+6 zile) sau Biometrie fetală (S29-S33+6 zile) sau Detecția Streptococului de grup B (S34 – S37+6 zile)</t>
  </si>
  <si>
    <t>Ecografie de confirmare, viabilitate și datare a sarcinii</t>
  </si>
  <si>
    <t xml:space="preserve">2. </t>
  </si>
  <si>
    <t xml:space="preserve">Consultație de specialitate obstetrică-ginecologie </t>
  </si>
  <si>
    <t xml:space="preserve">Evaluarea gravidei pentru infecţii cu risc pentru sarcină (hepatită B şi C) </t>
  </si>
  <si>
    <t xml:space="preserve">Consultație de specialitate obstetrică-ginecologie (interpretare integrative a rezultatelor) </t>
  </si>
  <si>
    <t>Dublu test / triplu test</t>
  </si>
  <si>
    <t>Unitate sanitara cu paturi</t>
  </si>
  <si>
    <t>SPITALUL CLINIC JUDEŢEAN DE URGENŢA "SF. SPIRIDON" IAŞI</t>
  </si>
  <si>
    <t>SPITALUL CLINIC DE URGENTA PENTRU COPII "SF.MARIA" IASI</t>
  </si>
  <si>
    <t>Institutul de Boli Cardiovasculare "Prof. Dr. G.I.M. Georgescu" Iasi</t>
  </si>
  <si>
    <t>SPITALUL CLINIC  DR.C.I.PARHON IASI</t>
  </si>
  <si>
    <t>Spitalul de Obstetrica-Ginecologie "Cuza-Voda" Iasi</t>
  </si>
  <si>
    <t>Spitalul de Obstetrica-Ginecologie "Elena-Doamna" Iasi</t>
  </si>
  <si>
    <t>SPITALUL CLINIC DE PNEUMOFTIZIOLOGIE IASI</t>
  </si>
  <si>
    <t>INSTITUTUL  DE PSIHIATRIE SOCOLA IASI</t>
  </si>
  <si>
    <t>SPITALUL CLINIC DE BOLI INFECTIOASE "SF. PARASCHEVA" IASI</t>
  </si>
  <si>
    <t>SP. CL. URGENTA  "PROF. DR. N. OBLU" IASI</t>
  </si>
  <si>
    <t>SPITALUL CLINIC DE RECUPERARE IASI</t>
  </si>
  <si>
    <t>SPITALUL ORASENESC HARLAU</t>
  </si>
  <si>
    <t>Spitalul Municipal de Urgenta Pascani</t>
  </si>
  <si>
    <t>0.9172</t>
  </si>
  <si>
    <t>Mitropolia Moldovei si Bucovinei Sp. Providenta</t>
  </si>
  <si>
    <t>Arcadia Hospital</t>
  </si>
  <si>
    <t>Arcadia Cardio</t>
  </si>
  <si>
    <t>CENTRUL DE ONCOLOGIE EUROCLINIC SRL</t>
  </si>
  <si>
    <t>INSTITUTUL REGIONAL DE ONCOLOGIE IASI</t>
  </si>
  <si>
    <t>ELYTIS HOSPITAL HOPE</t>
  </si>
  <si>
    <t>SPITALUL CLINIC CF IASI</t>
  </si>
  <si>
    <t>SPITALUL GENERAL CF PASCANI</t>
  </si>
  <si>
    <t>Consultații de specialitate: obstetrică-ginecologie</t>
  </si>
  <si>
    <t>Testare infecție HPV</t>
  </si>
  <si>
    <t xml:space="preserve">Recoltare frotiu citovaginal </t>
  </si>
  <si>
    <t>Comunicare rezultat si consiliere privind conduita in funcție de rezultate</t>
  </si>
  <si>
    <t>Recoltare frotiu citovaginal</t>
  </si>
  <si>
    <t>Examen citologic</t>
  </si>
  <si>
    <t xml:space="preserve">Comunicare rezultat si consiliere privind conduita in funcție de rezultate </t>
  </si>
  <si>
    <t xml:space="preserve">Diagnosticarea precoce a leziunilor displazice ale  colului uterin </t>
  </si>
  <si>
    <t>Biopsie</t>
  </si>
  <si>
    <t>Examen histopatologic</t>
  </si>
  <si>
    <t xml:space="preserve">Screening prenatal (S11 - S19+6 zile) </t>
  </si>
  <si>
    <t>Supravegherea altor sarcini cu risc crescut (edem gestațional)</t>
  </si>
  <si>
    <t>Supravegherea altor sarcini cu risc crescut (hiperemeză gravidică ușoară)</t>
  </si>
  <si>
    <t xml:space="preserve">Supravegherea altor sarcini cu risc crescut (evaluarea gravidelor cu uter cicatriceal în trimestrul III) </t>
  </si>
  <si>
    <t xml:space="preserve">Depistarea precoce a leziunilor precanceroase ale sanului </t>
  </si>
  <si>
    <t xml:space="preserve">Depistarea precoce a leziunilor precanceroase ale sanului cu suspiciune identificată mamografic </t>
  </si>
  <si>
    <t>Depistarea si diagnosticarea precoce a leziunilor displazice ale  colului uterin</t>
  </si>
  <si>
    <t xml:space="preserve">teste cutanate cu agenţi fizici (maximum 4 teste)                       </t>
  </si>
  <si>
    <t>N73.9</t>
  </si>
  <si>
    <t>N92.0</t>
  </si>
  <si>
    <t>N92.1</t>
  </si>
  <si>
    <t>N92.4</t>
  </si>
  <si>
    <t>N93.8</t>
  </si>
  <si>
    <t>N95.0</t>
  </si>
  <si>
    <t>Sângerări postmenopauză</t>
  </si>
  <si>
    <t>O02.1</t>
  </si>
  <si>
    <t xml:space="preserve">Avort fals   </t>
  </si>
  <si>
    <t>O03.4</t>
  </si>
  <si>
    <t xml:space="preserve">Avort spontan incomplet, fără complicaţii  </t>
  </si>
  <si>
    <t>O12.0</t>
  </si>
  <si>
    <t>O21.0</t>
  </si>
  <si>
    <t>O23.1</t>
  </si>
  <si>
    <t>O34.2</t>
  </si>
  <si>
    <t>R10.4</t>
  </si>
  <si>
    <t>R59.0</t>
  </si>
  <si>
    <t>S61.0</t>
  </si>
  <si>
    <t xml:space="preserve">Plagă deschisă a degetului (degetelor) fără vătămarea unghiei  </t>
  </si>
  <si>
    <t xml:space="preserve">S61.88   </t>
  </si>
  <si>
    <t xml:space="preserve">Plagă deschisă a altor părţi ale pumnului şi mâinii </t>
  </si>
  <si>
    <t>Z46.6</t>
  </si>
  <si>
    <t>Z50.9</t>
  </si>
  <si>
    <t>I25.5</t>
  </si>
  <si>
    <t>I80.3</t>
  </si>
  <si>
    <t>R60.0</t>
  </si>
  <si>
    <t>I83.0</t>
  </si>
  <si>
    <t>Vene varicoase cu ulceraţie ale extremităţilor inferioare</t>
  </si>
  <si>
    <t>I87.2</t>
  </si>
  <si>
    <t>Insuficienţa venoasă (cronică) (periferică)</t>
  </si>
  <si>
    <t>A69.2</t>
  </si>
  <si>
    <t>Boala Lyme (* diagnostic şi tratament)</t>
  </si>
  <si>
    <t xml:space="preserve">Lista afecţiunilor (diagnosticelor) medicale caz rezolvat medical în spitalizare de zi </t>
  </si>
  <si>
    <t>Lista cazurilor rezolvate cu procedură chirurgicală - în spitalizare de zi</t>
  </si>
  <si>
    <t>Denumire caz rezolvat cu procedură chirurgicală</t>
  </si>
  <si>
    <t>Cod Procedură</t>
  </si>
  <si>
    <t>Denumire procedură chirurgicală</t>
  </si>
  <si>
    <t>D01003</t>
  </si>
  <si>
    <t>Miringotomia cu inserţie de tub, unilateral</t>
  </si>
  <si>
    <t>D01004</t>
  </si>
  <si>
    <t>Miringotomia cu inserţie de tub, bilateral</t>
  </si>
  <si>
    <t>E04301</t>
  </si>
  <si>
    <t>Tonsilectomia fără adenoidectomie</t>
  </si>
  <si>
    <t>E04302</t>
  </si>
  <si>
    <t>Tonsilectomia cu adenoidectomie</t>
  </si>
  <si>
    <t>P07001</t>
  </si>
  <si>
    <t>Rinoplastie implicând corecţia cartilajului</t>
  </si>
  <si>
    <t>P07002</t>
  </si>
  <si>
    <t>Rinoplastia implicând corectarea conturului osos</t>
  </si>
  <si>
    <t>P07003</t>
  </si>
  <si>
    <t>Rinoplastie totală</t>
  </si>
  <si>
    <t>Rinoplastie folosind grefa cartilaginoasă septală sau nazală</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</si>
  <si>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</si>
  <si>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</si>
  <si>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</si>
  <si>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</si>
  <si>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</si>
  <si>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</si>
  <si>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</si>
  <si>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</si>
  <si>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</si>
  <si>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</si>
  <si>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G02401</t>
  </si>
  <si>
    <t>Bronhoscopia</t>
  </si>
  <si>
    <t>G02403</t>
  </si>
  <si>
    <t>Fibrobronhoscopia</t>
  </si>
  <si>
    <t>G03103</t>
  </si>
  <si>
    <t>Biopsia pleurei</t>
  </si>
  <si>
    <t>Biopsie ganglioni laterocervicali şi supraclaviculari</t>
  </si>
  <si>
    <t>I00601</t>
  </si>
  <si>
    <t>Biopsie de ganglion limfatic</t>
  </si>
  <si>
    <t>G03102</t>
  </si>
  <si>
    <t>Biopsia percutanată (cu ac) a plămânului</t>
  </si>
  <si>
    <t>G04103</t>
  </si>
  <si>
    <t>Inserția catetetrului intercostal pentru drenaj</t>
  </si>
  <si>
    <t>Adenoidectomie</t>
  </si>
  <si>
    <t>E04303</t>
  </si>
  <si>
    <t>Adenoidectomia fără tonsilectomie</t>
  </si>
  <si>
    <t>G02502</t>
  </si>
  <si>
    <t>Bronhoscopia cu extracţia unui corp străin</t>
  </si>
  <si>
    <t>C05702</t>
  </si>
  <si>
    <t>Proceduri pentru strabism implicând 1 sau 2 muşchi, un ochi</t>
  </si>
  <si>
    <t>Pterigion cu plastie</t>
  </si>
  <si>
    <t>C01302</t>
  </si>
  <si>
    <t>Excizia pterigionului</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</si>
  <si>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</si>
  <si>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</si>
  <si>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</si>
  <si>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</si>
  <si>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</si>
  <si>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</si>
  <si>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corecţia ectropion-ului sau entropion-ului cu rezecţie largă</t>
  </si>
  <si>
    <t xml:space="preserve">Extracţia dentară chirurgicală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</si>
  <si>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</si>
  <si>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</si>
  <si>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</si>
  <si>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</si>
  <si>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</si>
  <si>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</si>
  <si>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</si>
  <si>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</si>
  <si>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</si>
  <si>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</si>
  <si>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F00903</t>
  </si>
  <si>
    <t>Îndepărtarea chirurgicală a unui dinte inclus sau parţial erupt, fără îndepărtare de os sau separare</t>
  </si>
  <si>
    <t>F00904</t>
  </si>
  <si>
    <t>Îndepărtarea chirurgicală a unui dinte inclus sau parţial erupt, cu îndepărtare de os sau separare</t>
  </si>
  <si>
    <t>Excizie polip cervical, dilataţia şi chiuretajul uterului</t>
  </si>
  <si>
    <t>M02601</t>
  </si>
  <si>
    <t>Dilatarea şi chiuretajul uterin [D&amp;C]</t>
  </si>
  <si>
    <t>M02602</t>
  </si>
  <si>
    <t>Chiuretajul uterin fără dilatare</t>
  </si>
  <si>
    <t>M02801</t>
  </si>
  <si>
    <t>Dilatarea şi curetajul[D&amp;C] după avort sau pentru întrerupere de sarcină</t>
  </si>
  <si>
    <t>M02802</t>
  </si>
  <si>
    <t>Curetajul aspirativ al cavităţii uterine</t>
  </si>
  <si>
    <t>M03702</t>
  </si>
  <si>
    <t>Polipectomia la nivelul colului uterin</t>
  </si>
  <si>
    <t>M04402</t>
  </si>
  <si>
    <t>Corecţia chirurgicală a rectocelului</t>
  </si>
  <si>
    <t>M04403</t>
  </si>
  <si>
    <t>Corecţia chirurgicală a cistocelului şi rectocelului</t>
  </si>
  <si>
    <t>O13205</t>
  </si>
  <si>
    <t>Artroscopia genunchiului</t>
  </si>
  <si>
    <t>Meniscectomie artroscopică a genunchiului</t>
  </si>
  <si>
    <t>Îndepărtarea materialului de osteosinteză</t>
  </si>
  <si>
    <t>O18104</t>
  </si>
  <si>
    <t>Îndepărtarea de brosă, şurub sau fir metalic, neclasificată în altă parte</t>
  </si>
  <si>
    <t>Îndepărtarea de placă, tijă sau cui, neclasificată în altă parte</t>
  </si>
  <si>
    <t>O20404</t>
  </si>
  <si>
    <t>Corecţia diformităţii osoase</t>
  </si>
  <si>
    <t>A07402</t>
  </si>
  <si>
    <t>Decompresia endoscopică a tunelului carpian</t>
  </si>
  <si>
    <t>A07403</t>
  </si>
  <si>
    <t>Decompresia tunelului carpian</t>
  </si>
  <si>
    <t>O13601</t>
  </si>
  <si>
    <t>Excizia chistului Baker</t>
  </si>
  <si>
    <t>Rezolvarea contracturii Dupuytren</t>
  </si>
  <si>
    <t>O07302</t>
  </si>
  <si>
    <t>Fasciotomia subcutanată pentru maladia Dupuytren</t>
  </si>
  <si>
    <t>O08001</t>
  </si>
  <si>
    <t>Fasciectomia palmară pentru contractura Dupuytren</t>
  </si>
  <si>
    <t>Repararea ligamentului încrucişat</t>
  </si>
  <si>
    <t>O15303</t>
  </si>
  <si>
    <t>Reconstrucţia artroscopică a ligamentului încrucişat al genunchiului cu repararea meniscului</t>
  </si>
  <si>
    <t>O15304</t>
  </si>
  <si>
    <t>Reconstrucţia ligamentului încrucişat al genunchiului cu repararea meniscului</t>
  </si>
  <si>
    <t>Q00501</t>
  </si>
  <si>
    <t>Excizia leziunilor sânului</t>
  </si>
  <si>
    <t>J10102</t>
  </si>
  <si>
    <t>Colecistectomia laparoscopică</t>
  </si>
  <si>
    <t>J10104</t>
  </si>
  <si>
    <t>Colecistectomia laparoscopică cu extragerea calculului de pe canalul biliar comun prin ductul cistic</t>
  </si>
  <si>
    <t>J10105</t>
  </si>
  <si>
    <t>Colecistectomia laparoscopică cu extragerea calculului de pe canalul biliar comun prin coledocotomia laparoscopică</t>
  </si>
  <si>
    <t>J08504</t>
  </si>
  <si>
    <t>Hemoroidectomia</t>
  </si>
  <si>
    <t>Cura chirurgicală a herniei inghinale</t>
  </si>
  <si>
    <t>J12603</t>
  </si>
  <si>
    <t>Cura chirurgicală a herniei inghinale unilaterale</t>
  </si>
  <si>
    <t>Cura chirurgicală a herniei inghinale bilaterale</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</si>
  <si>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</si>
  <si>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</si>
  <si>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</si>
  <si>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</si>
  <si>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</si>
  <si>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</si>
  <si>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</si>
  <si>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</si>
  <si>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</si>
  <si>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</si>
  <si>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</si>
  <si>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</si>
  <si>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</si>
  <si>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</si>
  <si>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J14201</t>
  </si>
  <si>
    <t>Panendoscopia până la duoden cu biopsie</t>
  </si>
  <si>
    <t>J14202</t>
  </si>
  <si>
    <t>Endoscopia ileală cu biopsie</t>
  </si>
  <si>
    <t>Endoscopie digestivă inferioară</t>
  </si>
  <si>
    <t>J05501</t>
  </si>
  <si>
    <t>Colonoscopia flexibilă până la flexura hepatică</t>
  </si>
  <si>
    <t>J05502</t>
  </si>
  <si>
    <t>Colonoscopia flexibilă până la cec</t>
  </si>
  <si>
    <t>J06101</t>
  </si>
  <si>
    <t>Colonoscopia flexibilă până la flexura hepatică, cu biopsie</t>
  </si>
  <si>
    <t>J06103</t>
  </si>
  <si>
    <t>Colonoscopia flexibilă până la cec, cu biopsie</t>
  </si>
  <si>
    <t>Terapia chirurgicală a fimozei</t>
  </si>
  <si>
    <t>L03702</t>
  </si>
  <si>
    <t>Circumcizia la bărbat</t>
  </si>
  <si>
    <t>L04101</t>
  </si>
  <si>
    <t>Reducerea parafimozei</t>
  </si>
  <si>
    <t>H12002</t>
  </si>
  <si>
    <t>Injectări multiple cu substanţe sclerozante la nivelul venelor varicoase</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</si>
  <si>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</si>
  <si>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</si>
  <si>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</si>
  <si>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</si>
  <si>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</si>
  <si>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</si>
  <si>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</si>
  <si>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</si>
  <si>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</si>
  <si>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</si>
  <si>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</si>
  <si>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P02103</t>
  </si>
  <si>
    <t>Debridarea nonexcizională a arsurii</t>
  </si>
  <si>
    <t>O19301</t>
  </si>
  <si>
    <t>Debridarea excizională a părţilor moi</t>
  </si>
  <si>
    <t>Debridarea excizională a tegumentului şi ţesutului subcutanat</t>
  </si>
  <si>
    <t>P02201</t>
  </si>
  <si>
    <t>Aplicarea dispozitivului de fixare externă neclasificată altundeva</t>
  </si>
  <si>
    <t>O17801</t>
  </si>
  <si>
    <t>Biopsia tegumentului şi ţesutului subcutanat</t>
  </si>
  <si>
    <t>P01701</t>
  </si>
  <si>
    <t>Incizia şi drenajul tegumentelor şi ale ţesutului subcutanat</t>
  </si>
  <si>
    <t>P00701</t>
  </si>
  <si>
    <t>Incizia şi drenajul hematomului tegumentar şi al ţesutului subcutanat</t>
  </si>
  <si>
    <t>P00702</t>
  </si>
  <si>
    <t>Incizia şi drenajul abceselor tegumentelor şi ale ţesutului subcutanat</t>
  </si>
  <si>
    <t>P00703</t>
  </si>
  <si>
    <t>Alte incizii şi drenaje ale tegumentelor şi ţesutului subcutanat</t>
  </si>
  <si>
    <t>Examinare fibroscopică a faringelui</t>
  </si>
  <si>
    <t>E04701</t>
  </si>
  <si>
    <t>P01901</t>
  </si>
  <si>
    <t>Excizia leziunilor tegumentare şi ţesutului subcutanat în alte zone</t>
  </si>
  <si>
    <t>Chiuretaj cu biopsia de endometru</t>
  </si>
  <si>
    <t>M02501</t>
  </si>
  <si>
    <t>Biopsia de endometru</t>
  </si>
  <si>
    <t>M03701</t>
  </si>
  <si>
    <t>Biopsia de col uterin</t>
  </si>
  <si>
    <t>P00601</t>
  </si>
  <si>
    <t>P01309</t>
  </si>
  <si>
    <t>Electroterapia leziunilor tegumentare, leziune unică</t>
  </si>
  <si>
    <t>Repararea plăgilor tegumentare şi ale ţesutului subcutanat în alte zone implicând şi  ţesuturile profunde</t>
  </si>
  <si>
    <t>K02803</t>
  </si>
  <si>
    <t>Extragerea endoscopică a stentului ureteral</t>
  </si>
  <si>
    <t>Rezecţia parţială a unghiei încarnate</t>
  </si>
  <si>
    <t>P02504</t>
  </si>
  <si>
    <t>Îndepărtarea dispozitivului de fixare externă</t>
  </si>
  <si>
    <t>O18108</t>
  </si>
  <si>
    <t>Coronarografie</t>
  </si>
  <si>
    <t>H06801</t>
  </si>
  <si>
    <t xml:space="preserve">Realizarea fistulei arteriovenoase la persoanele dializate   </t>
  </si>
  <si>
    <t>H15902</t>
  </si>
  <si>
    <t>Efectuarea unei fistule arteriovenoase native (cu venă) la nivelul membrului inferior</t>
  </si>
  <si>
    <t>H15903</t>
  </si>
  <si>
    <t>Efectuarea unei fistule arteriovenoase native (cu venă) la nivelul membrului superior</t>
  </si>
  <si>
    <t>Biopsia peniană</t>
  </si>
  <si>
    <t>L02801</t>
  </si>
  <si>
    <t>Cura varicocelului</t>
  </si>
  <si>
    <t>L02501</t>
  </si>
  <si>
    <t>Orhidectomia unilaterală</t>
  </si>
  <si>
    <t>L02502</t>
  </si>
  <si>
    <t>Orhidectomia bilaterală</t>
  </si>
  <si>
    <t>Excizia spermatocelului, unilateral</t>
  </si>
  <si>
    <t>L02303</t>
  </si>
  <si>
    <t>Excizia spermatocelului, bilateral</t>
  </si>
  <si>
    <t>L02304</t>
  </si>
  <si>
    <t>L02301</t>
  </si>
  <si>
    <t>Excizia hidrocelului</t>
  </si>
  <si>
    <t>L00404</t>
  </si>
  <si>
    <t>Biopsia transrectală (cu ac de biopsie) a prostatei</t>
  </si>
  <si>
    <t>Rezecţia endoscopică a leziunii prostatice</t>
  </si>
  <si>
    <t>L00302</t>
  </si>
  <si>
    <t>Rezecţia endoscopică transuretrală a prostatei</t>
  </si>
  <si>
    <t>L00601</t>
  </si>
  <si>
    <t>Rezecţia transuretrală a prostatei</t>
  </si>
  <si>
    <t>K07505</t>
  </si>
  <si>
    <t>Uretrotomia optică</t>
  </si>
  <si>
    <t>K07602</t>
  </si>
  <si>
    <t>Distrugerea endoscopică a verucilor uretrale</t>
  </si>
  <si>
    <t>K06801</t>
  </si>
  <si>
    <t>Hidrodilatarea vezicii urinare sub control endoscopic</t>
  </si>
  <si>
    <t>K06001</t>
  </si>
  <si>
    <t>Rezecţia endoscopică de leziune sau ţesut vezical</t>
  </si>
  <si>
    <t>K05604</t>
  </si>
  <si>
    <t>Litolapaxia vezicii urinare</t>
  </si>
  <si>
    <t>K05303</t>
  </si>
  <si>
    <t>Cistotomia percutanată (cistostomia)</t>
  </si>
  <si>
    <t>Cistoscopia</t>
  </si>
  <si>
    <t>K04901</t>
  </si>
  <si>
    <t>K03801</t>
  </si>
  <si>
    <t>Rezecţia endoscopică a  ureterocelului</t>
  </si>
  <si>
    <t>Excizia tumorii limbus-ului</t>
  </si>
  <si>
    <t>Excizia tumorii corneoconjunctivale</t>
  </si>
  <si>
    <t>C01202</t>
  </si>
  <si>
    <t>Excizia tumorii limbus-ului cu  keratectomie</t>
  </si>
  <si>
    <t>C02201</t>
  </si>
  <si>
    <t>Excizia pingueculei</t>
  </si>
  <si>
    <t>C04401</t>
  </si>
  <si>
    <t>Dacriocistorinostomia</t>
  </si>
  <si>
    <t>C08802</t>
  </si>
  <si>
    <t>C09001</t>
  </si>
  <si>
    <t>Procedee închise de restabilire a permeabilităţii sistemului canalicular lacrimal, un ochi</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</si>
  <si>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</si>
  <si>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</si>
  <si>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</si>
  <si>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</si>
  <si>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</si>
  <si>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</si>
  <si>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</si>
  <si>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</si>
  <si>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</si>
  <si>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E01604</t>
  </si>
  <si>
    <t>Extragere intranazală de  polip din sinusul sfenoidal</t>
  </si>
  <si>
    <t>E00801</t>
  </si>
  <si>
    <t>Extragerea de polip nazal</t>
  </si>
  <si>
    <t>E01805</t>
  </si>
  <si>
    <t>Antrostomia maxilară intranazală, unilateral</t>
  </si>
  <si>
    <t>Parotidectomia</t>
  </si>
  <si>
    <t>E02805</t>
  </si>
  <si>
    <t>Excizia parţială a  glandei parotide</t>
  </si>
  <si>
    <t>E03601</t>
  </si>
  <si>
    <t>Uvulopalatofaringoplastia</t>
  </si>
  <si>
    <t>Timpanoplastia tip I</t>
  </si>
  <si>
    <t>D01401</t>
  </si>
  <si>
    <t>Miringoplastia, abord transcanalar</t>
  </si>
  <si>
    <t>D01402</t>
  </si>
  <si>
    <t>Miringoplastia, abord postauricular sau endauricular</t>
  </si>
  <si>
    <t>G00402</t>
  </si>
  <si>
    <t>Microlaringoscopia cu extirparea laser a leziunii</t>
  </si>
  <si>
    <t>J07002</t>
  </si>
  <si>
    <t>Apendicectomia laparoscopică</t>
  </si>
  <si>
    <t xml:space="preserve">Terapia chirurgicală a fisurii perianale </t>
  </si>
  <si>
    <t>Excizia fistulei anale implicând jumătatea inferioară a sfincterului anal</t>
  </si>
  <si>
    <t>J08102</t>
  </si>
  <si>
    <t>Excizia fistulei anale implicând jumătatea superioară a sfincterului anal</t>
  </si>
  <si>
    <t>J12401</t>
  </si>
  <si>
    <t>Biopsia peretelui abdominal sau a ombilicului</t>
  </si>
  <si>
    <t>Terapia chirurgicală a granulomului ombilical</t>
  </si>
  <si>
    <t>J12507</t>
  </si>
  <si>
    <t>Excizia granulomului ombilical</t>
  </si>
  <si>
    <t>J12801</t>
  </si>
  <si>
    <t>Cura chirurgicală a herniei ombilicale</t>
  </si>
  <si>
    <t>J12802</t>
  </si>
  <si>
    <t>Cura chirurgicală a herniei epigastrice</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</si>
  <si>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</si>
  <si>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</si>
  <si>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</si>
  <si>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</si>
  <si>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</si>
  <si>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</si>
  <si>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</si>
  <si>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</si>
  <si>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</si>
  <si>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</si>
  <si>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</si>
  <si>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</si>
  <si>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</si>
  <si>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</si>
  <si>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Lista serviciilor medicale în regim de spitalizare de zi decontate asiguraţilor prin tarif pe serviciu medical/vizită (zi)</t>
  </si>
  <si>
    <t xml:space="preserve">Lista serviciilor medicale în regim de spitalizare de zi decontate asiguraţilor prin tarif pe serviciu medical </t>
  </si>
  <si>
    <t xml:space="preserve">                                                     </t>
  </si>
  <si>
    <t>1.050 lei/asigurat/un serviciu pentru fiecare ochi, maxim 2 servicii pe CNP</t>
  </si>
  <si>
    <t xml:space="preserve">Biopsie de vilozităţi coriale***)                     </t>
  </si>
  <si>
    <t>900 lei/asigurat/ serviciu</t>
  </si>
  <si>
    <t>200 lei/lună/asigurat</t>
  </si>
  <si>
    <t xml:space="preserve">Evaluarea dinamică a răspunsului viro - imunologic*)                          </t>
  </si>
  <si>
    <t>450 lei/lună/asigurat</t>
  </si>
  <si>
    <t>200 lei/asigurat/lună</t>
  </si>
  <si>
    <t>Boli rare****)</t>
  </si>
  <si>
    <t xml:space="preserve">Monitorizare hemodinamică prin metoda bioimpedanţei toracice*******)  </t>
  </si>
  <si>
    <t>180 lei/asigurat/ semestru</t>
  </si>
  <si>
    <t>Analgezia autocontrolată</t>
  </si>
  <si>
    <t>Blocaj nervi periferici</t>
  </si>
  <si>
    <t>Infiltraţie periradiculară transforaminală*****)</t>
  </si>
  <si>
    <t>400 lei/asigurat</t>
  </si>
  <si>
    <t xml:space="preserve">Ablaţie cu radiofrecvenţă de ram median******)   </t>
  </si>
  <si>
    <t>690 lei/asigurat</t>
  </si>
  <si>
    <t>Infiltraţie sacroiliacă*****)</t>
  </si>
  <si>
    <t>409 lei/asigurat</t>
  </si>
  <si>
    <t xml:space="preserve">Urgenţă medico-chirurgicală în camerele de gardă </t>
  </si>
  <si>
    <t>690 lei/2 discuri/ asigurat/serviciu</t>
  </si>
  <si>
    <t>690 lei/asigurat/ serviciu</t>
  </si>
  <si>
    <t>690 lei/2 discuri/ asigurat</t>
  </si>
  <si>
    <t>340 lei/asigurat/ sarcină</t>
  </si>
  <si>
    <t>409 lei/asigurat/lună</t>
  </si>
  <si>
    <t>349,50 lei/asigurat</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</si>
  <si>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</si>
  <si>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</si>
  <si>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</si>
  <si>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1.245,12 lei/asigurat/ trimestru</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</si>
  <si>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</si>
  <si>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</si>
  <si>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</si>
  <si>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</si>
  <si>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</si>
  <si>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</si>
  <si>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</si>
  <si>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</si>
  <si>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</si>
  <si>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</si>
  <si>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</si>
  <si>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</si>
  <si>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</si>
  <si>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150 lei/asigurat</t>
  </si>
  <si>
    <t xml:space="preserve">Monitorizarea sifilisului genital primar şi sifilisului secundar al pielii şi mucoaselor  </t>
  </si>
  <si>
    <t>130 lei/asigurat/ trimestru</t>
  </si>
  <si>
    <t>Monitorizarea bolilor hematologice</t>
  </si>
  <si>
    <t>Diagnosticarea  apneei de somn</t>
  </si>
  <si>
    <t>238 lei/asigurat</t>
  </si>
  <si>
    <t>Denumire procedură diagnostică/terapeutică/tratamente/terapii</t>
  </si>
  <si>
    <t>Specialităţi clinice care pot efectua serviciul respectiv</t>
  </si>
  <si>
    <t xml:space="preserve">    A. Proceduri diagnostice simple: punctaj 10 puncte</t>
  </si>
  <si>
    <t>biomicroscopia; gonioscopia; oftalmoscopia*)</t>
  </si>
  <si>
    <t>Denumire secţie/compartiment</t>
  </si>
  <si>
    <t>1333.2</t>
  </si>
  <si>
    <t>1333.1</t>
  </si>
  <si>
    <t>Grupa</t>
  </si>
  <si>
    <t>Ecografie pentru depistarea anomaliilor fetale (S11 - S19+6 zile)</t>
  </si>
  <si>
    <t xml:space="preserve">4. </t>
  </si>
  <si>
    <t>Creatinina serică</t>
  </si>
  <si>
    <t>Dozare proteine urinare</t>
  </si>
  <si>
    <t>Proteine totale serice</t>
  </si>
  <si>
    <t>Ecografie obstetricală și ginecologică</t>
  </si>
  <si>
    <t>Sodiu seric</t>
  </si>
  <si>
    <t>Potasiu seric</t>
  </si>
  <si>
    <t>Cardiotocografie</t>
  </si>
  <si>
    <t>Consultatie chirurgie generală/obstetrica-ginecologie</t>
  </si>
  <si>
    <t>Efectuare mamografie</t>
  </si>
  <si>
    <t>Comunicare rezultat</t>
  </si>
  <si>
    <t>Consultație chirurgie generală/obstetrica-ginecologie</t>
  </si>
  <si>
    <t>Ecografie sân</t>
  </si>
  <si>
    <t xml:space="preserve">Comunicare rezultat </t>
  </si>
  <si>
    <t>oftalmologie, neurologie şi neurologie pediatrică numai pentru oftalmoscopie*)</t>
  </si>
  <si>
    <t xml:space="preserve">biometrie                                                               </t>
  </si>
  <si>
    <t>oftalmologie</t>
  </si>
  <si>
    <t xml:space="preserve">explorarea câmpului vizual (perimetrie computerizată)                   </t>
  </si>
  <si>
    <t xml:space="preserve">recoltare pentru test Babeş-Papanicolau                                 </t>
  </si>
  <si>
    <t>obstetrică- ginecologie</t>
  </si>
  <si>
    <t xml:space="preserve">EKG standard                                                            </t>
  </si>
  <si>
    <t xml:space="preserve">peak-flowmetrie                                                         </t>
  </si>
  <si>
    <t>alergologie şi imunologie clinică, pneumologie, medicină internă</t>
  </si>
  <si>
    <t xml:space="preserve">spirometrie                                                             </t>
  </si>
  <si>
    <t>alergologie şi imunologie clinică, pneumologie, medicină internă, geriatrie şi gerontologie, pediatrie</t>
  </si>
  <si>
    <t xml:space="preserve">pulsoximetrie                                                           </t>
  </si>
  <si>
    <t>medicină internă, geriatrie şi gerontologie, cardiologie, pneumologie,pediatrie</t>
  </si>
  <si>
    <t xml:space="preserve">teste cutanate (prick sau idr) cu seturi standard de alergeni (maximum 8 teste inclusiv materialul pozitiv şi negativ)                           </t>
  </si>
  <si>
    <t>alergologie şi imunologie clinică</t>
  </si>
  <si>
    <t xml:space="preserve">teste de provocare nazală, oculară, bronşică                            </t>
  </si>
  <si>
    <t>alergologie şi imunologie clinică, pneumologie</t>
  </si>
  <si>
    <t xml:space="preserve">                                                </t>
  </si>
  <si>
    <t xml:space="preserve">                                                      </t>
  </si>
  <si>
    <t>a) luarea în evidenţă în primul trimestru;</t>
  </si>
  <si>
    <t xml:space="preserve">1 consultaţie          </t>
  </si>
  <si>
    <t xml:space="preserve">5,5 puncte/consultaţie </t>
  </si>
  <si>
    <t>b) supravegherea, lunar, din luna a 3-a până în luna a 7-a;</t>
  </si>
  <si>
    <t>1 consultaţie pentru fiecare lună</t>
  </si>
  <si>
    <t>c) supravegherea, de două ori pe lună, din luna a 7-a până în luna a 9-a inclusiv;</t>
  </si>
  <si>
    <t>2 consultaţii pentru fiecare lună</t>
  </si>
  <si>
    <t>d) urmărirea lehuzei la externarea din maternitate - la domiciliu;</t>
  </si>
  <si>
    <t xml:space="preserve">1 consultaţie la domiciliu  </t>
  </si>
  <si>
    <t xml:space="preserve">15 puncte/consultaţie  </t>
  </si>
  <si>
    <t>e) urmărirea lehuzei la 4 săptămâni de la naştere;</t>
  </si>
  <si>
    <t>1 consultaţie</t>
  </si>
  <si>
    <t>4. Servicii de planificare familială</t>
  </si>
  <si>
    <t xml:space="preserve">2 consultaţii/an calendaristic/persoană   </t>
  </si>
  <si>
    <t>5. Constatarea decesului cu sau fără eliberarea certificatului constatator de deces</t>
  </si>
  <si>
    <t xml:space="preserve">1 examinare la domiciliu              </t>
  </si>
  <si>
    <t xml:space="preserve">15 puncte/examinare pentru constatarea decesului </t>
  </si>
  <si>
    <t>6. Servicii de prevenţie</t>
  </si>
  <si>
    <t>Consultaţia preventivă</t>
  </si>
  <si>
    <t xml:space="preserve">1 consultaţie o dată la 3 ani calendaristici             </t>
  </si>
  <si>
    <t>B. Pachet de bază</t>
  </si>
  <si>
    <t xml:space="preserve">                                                          </t>
  </si>
  <si>
    <t>1. Serviciile medicale preventive şi profilactice acordate asiguraţilor cu vârsta 0 - 18 ani</t>
  </si>
  <si>
    <t xml:space="preserve">                                                    </t>
  </si>
  <si>
    <t>a) - la externarea din maternitate - la domiciliul copilului</t>
  </si>
  <si>
    <t>b) - la 1 lună - la domiciliul copilului</t>
  </si>
  <si>
    <t xml:space="preserve">1 consultaţie la domiciliu          </t>
  </si>
  <si>
    <t>c) - la 2, 4, 6, 9, 12, 15, 18, 24 şi 36 luni</t>
  </si>
  <si>
    <t xml:space="preserve">1 consultaţie pentru fiecare din lunile nominalizate            </t>
  </si>
  <si>
    <t>d) - de la 4 la 18 ani</t>
  </si>
  <si>
    <t xml:space="preserve">1 consultaţie/an/ asigurat    </t>
  </si>
  <si>
    <t>2. Monitorizarea evoluţiei sarcinii şi lăuziei</t>
  </si>
  <si>
    <t xml:space="preserve">1 consultaţie pentru fiecare lună  </t>
  </si>
  <si>
    <t>2 consultaţii pentru  fiecare lună</t>
  </si>
  <si>
    <t xml:space="preserve">1 consultaţie la domiciliu </t>
  </si>
  <si>
    <t>3. Evaluarea riscului individual la adultul asimptomatic</t>
  </si>
  <si>
    <t>a) asiguraţi cu vârsta între 18 şi 39 ani</t>
  </si>
  <si>
    <t xml:space="preserve">2 consultaţii/asigurat o dată la 3 ani calendaristici pentru  completarea riscogramei  </t>
  </si>
  <si>
    <t>b) asiguraţi cu vârsta între 18 şi 39 ani - persoane asimptomatice depistate cu risc înalt</t>
  </si>
  <si>
    <t>c) asiguraţi cu vârsta &gt;40 ani</t>
  </si>
  <si>
    <t>4. Servicii medicale curative</t>
  </si>
  <si>
    <t>a) Consultaţia în caz de boală pentru afecţiuni acute, subacute şi acutizările unor afecţiuni cronice</t>
  </si>
  <si>
    <t>b) Consultaţii periodice pentru îngrijirea generală a asiguraţilor cu boli cronice</t>
  </si>
  <si>
    <t xml:space="preserve">1 consultaţie/asigurat/ lună      </t>
  </si>
  <si>
    <t>c) Management de caz:</t>
  </si>
  <si>
    <t>c.1) evaluarea iniţială a cazului nou</t>
  </si>
  <si>
    <t>c.1.1) evaluarea iniţială a cazului nou de HTA, dislipidemie şi diabet zaharat tip 2</t>
  </si>
  <si>
    <t xml:space="preserve">3 consultaţii ce pot fi acordate într-un interval de maxim 3 luni consecutive;                              </t>
  </si>
  <si>
    <t>c.1.2) evaluarea iniţială a cazului nou de astm bronşic şi boala cronică respiratorie obstructivă - BPOC</t>
  </si>
  <si>
    <t xml:space="preserve">3 consultaţii ce pot fi acordate într-un interval de maxim 3 Luni consecutive;                              </t>
  </si>
  <si>
    <t>5,5 puncte/consultaţie în cadrul evaluării iniţiale a cazului nou; intervalul de 3 luni are ca dată de început data primei consultaţii în cadrul evaluării;</t>
  </si>
  <si>
    <t>c.1.3) evaluarea iniţială a cazului nou de boală cronică de rinichi</t>
  </si>
  <si>
    <t xml:space="preserve">3 consultaţii ce pot fi acordate într-un interval de maxim 3  luni consecutive;                              </t>
  </si>
  <si>
    <t>O singură dată, în trimestrul în care a fost făcută confirmarea</t>
  </si>
  <si>
    <t>Suplimentar 5,5 puncte/ asigurat - caz nou confirmat de medicul de specialitate pentru fiecare dintre serviciile prevăzute la pct. c.1.1), c.1.2) şi c.1.3)</t>
  </si>
  <si>
    <t>c.2)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</si>
  <si>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</si>
  <si>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6 puncte/consultaţie în cadrul monitorizării- management de caz; Se raportează fiecare consultaţie odată cu activitatea lunii în care a fost efectuată, iar intervalul maxim între cele 2 consultaţii este de 60 de zile; O nouă monitorizare de management de caz se efectuează după 6 luni consecutive, calculate  faţă de luna în care a  fost efectuată cea de a doua consultaţie din cadrul monitorizării anterioare a managementului de caz.</t>
  </si>
  <si>
    <t>5. Servicii la domiciliu:</t>
  </si>
  <si>
    <t>a) Urgenţă</t>
  </si>
  <si>
    <t xml:space="preserve">1 consultaţie pentru fiecare situaţie de urgenţă            </t>
  </si>
  <si>
    <t>b) Episod acut/subacut/ acutizări ale bolilor cronice</t>
  </si>
  <si>
    <t xml:space="preserve">2 consultaţii/episod      </t>
  </si>
  <si>
    <t>c) Boli cronice</t>
  </si>
  <si>
    <t xml:space="preserve">4 consultaţii/an/asigurat                  </t>
  </si>
  <si>
    <t>d) Management de caz pentru asiguraţii nedeplasabili înscrişi pe lista proprie</t>
  </si>
  <si>
    <t>d.1) evaluarea iniţială a cazului nou</t>
  </si>
  <si>
    <t>d.1.1) evaluarea iniţială a cazului nou de HTA, dislipidemie şi diabet zaharat tip 2</t>
  </si>
  <si>
    <t>3 consultaţii ce pot fi acordate într-un interval de maxim 3 luni consecutive;  intervalul de 3 luni are ca dată de început data primei consultaţii în cadrul evaluării;</t>
  </si>
  <si>
    <t>15,5 puncte/consultaţie în cadrul evaluării iniţiale a cazului nou;</t>
  </si>
  <si>
    <t>d.1.2) evaluarea iniţială a cazului nou de astm bronşic şi boala cronică respiratorie obstructivă - BPOC</t>
  </si>
  <si>
    <t>3 consultaţii ce pot fi acordate într-un interval de maxim 3 luni consecutive;  intervalul de 3 luni   are ca dată de început  data primei consultaţii  în cadrul evaluării</t>
  </si>
  <si>
    <t>d.1.3) evaluarea iniţială a cazului nou de boală cronică de rinichi</t>
  </si>
  <si>
    <t>3 consultaţii ce pot fi acordate într-un interval de maxim 3 luni consecutive; intervalul de 3 luni are ca dată de început data primei consultaţii în cadrul evaluării;</t>
  </si>
  <si>
    <t xml:space="preserve">O singură dată, în trimestrul în care a fost făcută confirmarea                                                        </t>
  </si>
  <si>
    <t>d.2) monitorizare pentru una sau mai multe dintre bolile cronice incluse în managementul de caz (HTA, dislipidemie şi diabet zaharat tip 2, astm bronşic şi boala cronică respiratorie obstructivă - BPOC, boală cronică de rinichi)</t>
  </si>
  <si>
    <t xml:space="preserve">2 consultaţii în cadrul - monitorizării managementului de caz                    </t>
  </si>
  <si>
    <t>e) Constatarea decesului cu sau fără eliberarea certificatului constatator de deces</t>
  </si>
  <si>
    <t>1 examinare la domiciliu</t>
  </si>
  <si>
    <t>PACHETUL DE SERVICII MEDICALE ÎN ASISTENŢA MEDICALĂ PRIMARĂ</t>
  </si>
  <si>
    <t xml:space="preserve">Număr puncte </t>
  </si>
  <si>
    <t xml:space="preserve">Consultaţia de planificare familială               </t>
  </si>
  <si>
    <t>Consultaţia de acupunctură</t>
  </si>
  <si>
    <t>Cură de servicii de acupunctură - 10 zile</t>
  </si>
  <si>
    <t>Lista serviciilor de sănătate conexe actului medical</t>
  </si>
  <si>
    <t>x</t>
  </si>
  <si>
    <t xml:space="preserve">audiogramă*) Include audiometrie tonală liminară şi/sau vocală.                                                                  </t>
  </si>
  <si>
    <t>Tarif maximal pe caz rezolvat medical (lei)</t>
  </si>
  <si>
    <t>Tarif maximal pe caz rezolvat cu procedură chirurgicală (lei)</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</si>
  <si>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</si>
  <si>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1. </t>
  </si>
  <si>
    <t>Tarif decontat pe serviciu pentru medic specialist</t>
  </si>
  <si>
    <t>Tarif decontat pe serviciu pentru medic primar</t>
  </si>
  <si>
    <t xml:space="preserve">Tarif decontat pe serviciu pentru medic </t>
  </si>
  <si>
    <t xml:space="preserve">Determinarea indicelui de presiune gleznă/braţ, respectiv deget/braţ                                  </t>
  </si>
  <si>
    <t>Podoscopie</t>
  </si>
  <si>
    <t xml:space="preserve">Osteodensitometrie segmentară cu ultrasunete          </t>
  </si>
  <si>
    <t>Administrare tratament prin injectarea părţilor moi (intramuscular, intradermic şi subcutanat)</t>
  </si>
  <si>
    <t xml:space="preserve">Mezoterapia - injectare terapeutică paravertebrală şi periarticulară </t>
  </si>
  <si>
    <t xml:space="preserve">Administrare tratament prin puncţie intravenoasă </t>
  </si>
  <si>
    <t>Puncţii şi infiltraţii intraarticulare</t>
  </si>
  <si>
    <t>Blocaje chimice pentru spasticitate (toxină botulinică)</t>
  </si>
  <si>
    <t>PACHETUL DE SERVICII MEDICALE ÎN ASISTENŢA MEDICALĂ AMBULATORIE DE SPECIALITATE PENTRU SPECIALITĂȚI CLINICE</t>
  </si>
  <si>
    <t>Tarif decontat de casa de asigurări de sănătate pentru medic specialist (lei)</t>
  </si>
  <si>
    <t>Tarif decontat de casa de asigurări de sănătate pentru medic primar (lei)</t>
  </si>
  <si>
    <t xml:space="preserve"> Kinetoterapie de grup pe afecţiuni                    </t>
  </si>
  <si>
    <t xml:space="preserve"> Galvanizare                                           </t>
  </si>
  <si>
    <t xml:space="preserve"> Ionizare                                              </t>
  </si>
  <si>
    <t xml:space="preserve"> Curenţi diadinamici                                   </t>
  </si>
  <si>
    <t xml:space="preserve"> Trabert                                               </t>
  </si>
  <si>
    <t xml:space="preserve"> TENS                                                  </t>
  </si>
  <si>
    <t xml:space="preserve"> Curenţi interferenţiali                               </t>
  </si>
  <si>
    <t xml:space="preserve"> Unde scurte                                           </t>
  </si>
  <si>
    <t xml:space="preserve"> Microunde                                             </t>
  </si>
  <si>
    <t xml:space="preserve"> Curenţi de înaltă frecvenţă pulsatilă                 </t>
  </si>
  <si>
    <t xml:space="preserve"> Ultrasunet                                            </t>
  </si>
  <si>
    <t xml:space="preserve"> Combinaţie de ultrasunet cu curenţi de joasă frecvenţă</t>
  </si>
  <si>
    <t xml:space="preserve"> Magnetoterapie                                        </t>
  </si>
  <si>
    <t xml:space="preserve"> Laserterapie                                          </t>
  </si>
  <si>
    <t xml:space="preserve"> Solux                                                 </t>
  </si>
  <si>
    <t xml:space="preserve"> Ultraviolete                                          </t>
  </si>
  <si>
    <t xml:space="preserve"> Curenţi cu impulsuri rectangulare                     </t>
  </si>
  <si>
    <t xml:space="preserve"> Curenţi cu impulsuri exponenţiale                     </t>
  </si>
  <si>
    <t xml:space="preserve"> Contracţia izometrică electrică                       </t>
  </si>
  <si>
    <t xml:space="preserve"> Stimulare electrică funcţională                       </t>
  </si>
  <si>
    <t xml:space="preserve"> Băi Stanger                                           </t>
  </si>
  <si>
    <t xml:space="preserve"> Băi galvanice                                         </t>
  </si>
  <si>
    <t xml:space="preserve"> Duş subacval                                          </t>
  </si>
  <si>
    <t xml:space="preserve"> Aplicaţii cu parafină                                 </t>
  </si>
  <si>
    <t xml:space="preserve"> Băi sau pensulaţii cu parafină                        </t>
  </si>
  <si>
    <t xml:space="preserve"> Masaj regional                                        </t>
  </si>
  <si>
    <t xml:space="preserve"> Masaj segmentar                                       </t>
  </si>
  <si>
    <t xml:space="preserve"> Masaj reflex                                          </t>
  </si>
  <si>
    <t xml:space="preserve"> Limfmasaj                                             </t>
  </si>
  <si>
    <t xml:space="preserve"> Aerosoli individuali                                  </t>
  </si>
  <si>
    <t xml:space="preserve"> Pulverizaţie cameră                                   </t>
  </si>
  <si>
    <t xml:space="preserve"> Hidrokinetoterapie individuală generală               </t>
  </si>
  <si>
    <t xml:space="preserve"> Hidrokinetoterapie parţială                           </t>
  </si>
  <si>
    <t xml:space="preserve"> Kinetoterapie individuală                             </t>
  </si>
  <si>
    <t xml:space="preserve"> Tracţiuni vertebrale şi articulare                    </t>
  </si>
  <si>
    <t xml:space="preserve"> Manipulări vertebrale                                 </t>
  </si>
  <si>
    <t xml:space="preserve"> Manipulări articulaţii periferice                     </t>
  </si>
  <si>
    <t xml:space="preserve"> Kinetoterapie cu aparatură specială cu dispozitive mecanice, electromecanice şi robotizate   </t>
  </si>
  <si>
    <t xml:space="preserve"> Băi minerale (sulfuroase, cloruro-sodice, alcaline)   </t>
  </si>
  <si>
    <t xml:space="preserve"> Băi de plante                                         </t>
  </si>
  <si>
    <t xml:space="preserve"> Băi de dioxid de carbon şi bule                       </t>
  </si>
  <si>
    <t xml:space="preserve"> Băi de nămol                                          </t>
  </si>
  <si>
    <t xml:space="preserve"> Mofete naturale                                       </t>
  </si>
  <si>
    <t xml:space="preserve"> Mofete artificiale                                    </t>
  </si>
  <si>
    <t xml:space="preserve"> Împachetare generală cu nămol                         </t>
  </si>
  <si>
    <t xml:space="preserve"> Împachetare parţială cu nămol                         </t>
  </si>
  <si>
    <t xml:space="preserve"> Aplicaţie de unde de şoc extracorporale               </t>
  </si>
  <si>
    <t xml:space="preserve"> Aplicaţie de oscilaţii profunde                       </t>
  </si>
  <si>
    <t xml:space="preserve"> Speleoterapia/Salinoterapia                           </t>
  </si>
  <si>
    <t>NOTA: Filmele radiologice şi substanţele folosite sunt incluse în tarife.</t>
  </si>
  <si>
    <t xml:space="preserve">    a) Pentru serviciile prevăzute la poziţiile: 2 - 4, 7, 21, 23, 48, 49, 59, 60, 63, 74, 77, 83, 86, 93 tariful se referă la explorarea unui singur segment anatomic/membru indiferent de numărul de incidenţe recomandate şi efectuate, cu excepţia serviciilor prevăzute la poz. 2, 3, 4, 7, 21 şi 23 pentru care tariful se referă la minim 2 incidenţe. În cazul explorării mai multor segmente/membre, se decontează tariful pentru fiecare dintre acestea;</t>
  </si>
  <si>
    <t xml:space="preserve">    b) Pentru serviciul prevăzut la poziţia 25 tariful se referă la explorarea unui singur segment; casele de asigurări de sănătate vor deconta maximum 3 segmente/CNP/cod unic de asigurare o dată pe an.</t>
  </si>
  <si>
    <t xml:space="preserve">    c) În cazul investigaţiilor CT şi RMN efectuate pentru copii cu vârsta cuprinsă între 0 - 8 ani care necesită efectuarea anesteziei generale şi implicit prezenţa unui medic cu specialitatea ATI, tarifele aferente acestora se vor majora cu 20%. Pentru investigaţiile CT şi RMN prevăzute la poziţiile: 48, 49, 59, 60, 63, 74, 77, 83, 86, 93 la care tariful aferent se referă la explorarea unui singur segment anatomic/membru, în cazul examinării simultane a două sau mai multe segmente anatomice/membre, casele de asigurări de sănătate vor deconta majorarea de 20% aplicată numai la tariful pentru un singur segment, indiferent de câte segmente anatomice se examinează simultan.</t>
  </si>
  <si>
    <t>NOTA:</t>
  </si>
  <si>
    <t>PACHETUL DE SERVICII MEDICALE DE BAZĂ RECUPERARE MEDICALĂ ȘI  RECUPERARE, MEDICINĂ FIZICĂ ȘI BALNEOLOGIE ÎN SANATORII, INCLUSIV SANATORII BALNEARE ŞI PREVENTORII</t>
  </si>
  <si>
    <t>PACHETUL DE BAZĂ DE SERVICII MEDICALE ÎN ASISTENŢA MEDICALĂ SPITALICEASCĂ</t>
  </si>
  <si>
    <t xml:space="preserve">    a2) serviciile furnizate de psiholog în specialitatea psihopedagogie specială - logoped:consiliere/intervenţie de psihopedagogie specială - logoped;     </t>
  </si>
  <si>
    <t xml:space="preserve">    c1.1) evaluare psihologică clinică şi psihodiagnostic                     </t>
  </si>
  <si>
    <t>Cod</t>
  </si>
  <si>
    <t>Acte terapeutice</t>
  </si>
  <si>
    <t>Peste 18 ani</t>
  </si>
  <si>
    <t>1.*)</t>
  </si>
  <si>
    <t xml:space="preserve">Îngrijiri implicând o procedură de reabilitare, nespecificată  </t>
  </si>
  <si>
    <t>100.  </t>
  </si>
  <si>
    <t>Z51.88</t>
  </si>
  <si>
    <t xml:space="preserve">Alte îngrijiri medicale specificate   </t>
  </si>
  <si>
    <t>101.  </t>
  </si>
  <si>
    <t xml:space="preserve">Cardiomiopatie ischemică    </t>
  </si>
  <si>
    <t>102.  </t>
  </si>
  <si>
    <t>I70.21</t>
  </si>
  <si>
    <t xml:space="preserve">Ateroscleroza arterelor extremităţilor cu claudicaţie intermitentă </t>
  </si>
  <si>
    <t>103.  </t>
  </si>
  <si>
    <t xml:space="preserve">Flebita şi tromboflebita extremităţilor inferioare, nespecificată  </t>
  </si>
  <si>
    <t>104.  </t>
  </si>
  <si>
    <t xml:space="preserve">Edem localizat    </t>
  </si>
  <si>
    <t>105.  </t>
  </si>
  <si>
    <t>106.  </t>
  </si>
  <si>
    <t>107.  </t>
  </si>
  <si>
    <t xml:space="preserve">Miringotomia cu inserţia de tub    </t>
  </si>
  <si>
    <t xml:space="preserve">Miringotomia cu inserţia de tub </t>
  </si>
  <si>
    <t xml:space="preserve">Amigdalectomie </t>
  </si>
  <si>
    <t xml:space="preserve">Amigdalectomie   </t>
  </si>
  <si>
    <t xml:space="preserve">Rinoplastie posttraumatică(reducerea şi imobilizarea fracturilor piramideinazale după un traumatism recent)   </t>
  </si>
  <si>
    <t xml:space="preserve">Rinoplastie posttraumatică (reducerea şi imobilizarea fracturilor piramidei nazale după un traumatism recent)   </t>
  </si>
  <si>
    <t xml:space="preserve">P07004  </t>
  </si>
  <si>
    <t xml:space="preserve">Rinoplastie posttraumatică (reducerea şi mobilizarea fracturilor piramidei nazale după un traumatism recent)   </t>
  </si>
  <si>
    <t xml:space="preserve">Bronhomediastino - scopie   </t>
  </si>
  <si>
    <t xml:space="preserve">Biopsia pleurei    </t>
  </si>
  <si>
    <t xml:space="preserve">Puncţie biopsie transparietală cu ac pentru formaţiuni tumorale pulmonare   </t>
  </si>
  <si>
    <t xml:space="preserve">Implantare cateter pleural  </t>
  </si>
  <si>
    <t xml:space="preserve">Extracţia de corpi străini prin bronhoscopie </t>
  </si>
  <si>
    <t xml:space="preserve">Strabismul adultului </t>
  </si>
  <si>
    <t xml:space="preserve">Refacerea staticii palpebrare (entropion, ectropion, lagoftalmie) ptoză palpebrală </t>
  </si>
  <si>
    <t xml:space="preserve">C08006  </t>
  </si>
  <si>
    <t xml:space="preserve">F00801    </t>
  </si>
  <si>
    <t xml:space="preserve">Extracţia dentară chirurgicală   </t>
  </si>
  <si>
    <t xml:space="preserve">Extracţia dentară chirurgicală     </t>
  </si>
  <si>
    <t xml:space="preserve">Excizie polip cervical, dilataţia şi chiuretajul uterului </t>
  </si>
  <si>
    <t xml:space="preserve">Reparaţia cisto şi rectocelului    </t>
  </si>
  <si>
    <t xml:space="preserve">Artroscopia genunchiului    </t>
  </si>
  <si>
    <t xml:space="preserve">Operaţia artroscopică a meniscului  </t>
  </si>
  <si>
    <t xml:space="preserve">O13404  </t>
  </si>
  <si>
    <t xml:space="preserve">O18106  </t>
  </si>
  <si>
    <t xml:space="preserve">Reparaţia diformităţii piciorului </t>
  </si>
  <si>
    <t>Eliberarea tunelului carpian</t>
  </si>
  <si>
    <t xml:space="preserve">Excizia chistului Baker    </t>
  </si>
  <si>
    <t xml:space="preserve">Rezolvarea contracturii Dupuytren   </t>
  </si>
  <si>
    <t xml:space="preserve">Excizia locală a leziunilor sânului  </t>
  </si>
  <si>
    <t>Serviciile de sănătate conexe actului medical</t>
  </si>
  <si>
    <t>Servicii medicale în scop diagnostic - servicii de spitalizare de zi care se acordă în ambulatoriu de specialitate clinic și se decontează numai dacă s-au efectuat toate serviciile obligatorii</t>
  </si>
  <si>
    <t>CONSULTAȚII</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</si>
  <si>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</si>
  <si>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c2) serviciile furnizate de psiholog în specialitatea psihopedagogie specială – logoped:  consiliere/intervenţie de psihopedagogie  specială – logoped</t>
  </si>
  <si>
    <t xml:space="preserve">    c1.4) psihoterapia copilului şi familiei - pentru copii  (numai la recomandarea medicului cu specialitatea psihiatrie pediatrică) - într-o metodă psihoterapeutică aplicabilă copilului diagnosticat cu tulburări din spectrul autist</t>
  </si>
  <si>
    <t xml:space="preserve">    b2.1) consiliere/intervenţie de psihopedagogie specială - logoped </t>
  </si>
  <si>
    <t xml:space="preserve">Extracţia dinţilor temporari cu anestezie                       </t>
  </si>
  <si>
    <t xml:space="preserve">    NOTA 1:
    *) Un set cuprinde 1 - 4 teste şi se decontează maxim 2 seturi; se efectuează la recomandarea medicilor de specialitate din specialităţile oncologie şi hematologie sau fără recomandarea medicului specialist pe răspunderea medicului de pe anatomie patologică atunci când apreciază necesar pentru stabilirea diagnosticului.
    **) Laboratoarele înscriu pe buletinele de analiză rata estimată a filtrării glomerulare (eRGF) prin formula CKD-EPI 2009 la fiecare determinare a creatininei serice, pentru asiguraţii care au evidenţiat pe biletul de trimitere pentru investigaţii paraclinice că aceasta este evidenţiat - management de caz pentru boala cronică de rinichi. În situaţia în care pe buletinele de analiză ale pacienţilor cu management de caz, nu este înscrisă rata estimată a filtrării glomerulare (eRGF), investigaţia nu se decontează de casa de asigurări de sănătate.
    *1) Investigaţii paraclinice ce pot fi recomandate de medicii de familie și de medicii cu competență/atestat de îngrijiri paliative care au încheiat contract cu casele de asigurări de sănătate pentru furnizare de îngrijiri paliative în ambulatoriul clinic.
    *2) Investigaţii paraclinice ce pot fi recomandate şi de medicii de familie numai pentru gravide şi contacţii cazurilor diagnosticate de medicii de specialitate.
    *3) Se decontează numai dacă este efectuat de medicul de laborator sau de specialişti cu studii superioare nemedicale care au specializare în hematologie în cazul în care hemoleucograma completă prezintă modificări de parametri, fără recomandarea medicului specialist sau de familie, pe răspunderea medicului de laborator.
    *4) Se decontează numai în cazul în care VDRL sau RPR este pozitiv, fără recomandarea medicului de familie sau a medicului de specialitate din specialităţile clinice, pe răspunderea medicului de laborator.
    *5) Se decontează numai în cazul în care cultura este pozitivă, fără recomandarea medicului de familie sau de specialitate din specialităţile clinice, pe răspunderea medicului de laborator. Se decontează o antibiogramă/antifungigramă, după caz, pentru fiecare din culturile pozitive identificate.
    *6) Se recomandă pentru bolnavii cu afecţiuni oncologice, de către medicii de specialitate din specialităţile clinice oncologie şi hematologie şi de către medicii de specialitate urologie pentru diagnosticul diferenţial al cancerului de prostată. Această investigaţie se decontează şi fără recomandarea medicului de specialitate din specialităţile clinice, numai pentru valori determinate ale PSA cuprinse între 4 - 10 nanograme/ml sau între 4 - 10 micrograme/litru, pe răspunderea medicului de laborator.
    *7) Tariful cuprinde bloc inclus la parafină, secţionare, colorare hematoxilin-eozină şi diagnostic histopatologic.
    *8) Investigaţii paraclinice ce pot fi recomandate de medicii de familie, pentru asiguraţii care au evidenţiat pe biletul de trimitere pentru investigaţii paraclinice management de caz pentru HTA, dislipidemie, diabet zaharat tip 2, astm bronşic, boală cronică respiratorie obstructivă (BPOC) şi boală cronică de rinichi, după caz.
    *9) Investigaţii paraclinice ce pot fi recomandate şi de medicii de familie pentru copiii cu grupa de vârstă 2 - 5 ani inclusiv, în cadrul serviciilor medicale preventive.
    NOTA 2: Pentru culturile bacteriene şi fungice, preţul include toate etapele diagnosticului: examene microscopice, cultură şi identificare.
    NOTA 3: Toate examinările histopatologice şi citologice (cu excepţia testelor imunohistochimice) din pachetul de bază din ambulatoriu se efectuează numai pentru probele recoltate în cabinetele de specialitate din ambulatoriu; din piesele recoltate din ambulatoriu pot fi prelevate maxim 6 blocuri.
</t>
  </si>
  <si>
    <t xml:space="preserve">Lista investigaţiilor paraclinice de radiologie - imagistică medicală şi medicină nucleară </t>
  </si>
  <si>
    <t xml:space="preserve">II. Medicină nucleară                                                      </t>
  </si>
  <si>
    <t>A. Lista serviciilor medicale standardizate acordate în regim de spitalizare de zi care se decontează numai dacă s-au efectuat toate serviciile obligatorii și pentru care în vederea decontării se închide fişa de spitalizare de zi (FSZ) după terminarea vizitei/vizitelor necesare finalizării serviciului medical.</t>
  </si>
  <si>
    <t>B. Lista serviciilor medicale standardizate acordate în regim de spitalizare de zi care se contactează și în ambulatoriul de specialitate clinic și se decontează numai dacă s-au efectuat toate serviciile obligatorii, și pentru care în vederea decontării se închide fişa de spitalizare de zi (FSZ) după terminarea vizitei/vizitelor necesare finalizării serviciului medical</t>
  </si>
  <si>
    <t>Fiecare unitate sanitară afişează numai afecţiunile (diagnosticele) contractate cu casa de asigurări de sănătate</t>
  </si>
  <si>
    <t xml:space="preserve">1 - 2 consultaţii/asigurat anual pentru completarea riscogramei   </t>
  </si>
  <si>
    <t xml:space="preserve">16 puncte/consultaţie în cadrul monitorizării- management de caz;
- Se raportează fiecare consultaţie odată cu activitatea lunii în care a fost efectuată, iar intervalul maxim între cele 2 consultaţii este de 60 de zile;   
- O nouă monitorizare de management de caz se efectuează după 6 luni consecutive calculate faţă de luna în care a fost efectuată cea de a  doua consultaţie din cadrul monitorizării anterioare a managementului de caz.  
</t>
  </si>
  <si>
    <t>8. Serviciile medicale adiţionale</t>
  </si>
  <si>
    <t>a) ecografie generală - abdomen şi pelvis</t>
  </si>
  <si>
    <t xml:space="preserve"> Consultaţia pentru specialități medicale a copilului cu vârsta cuprinsă între  0 şi 3 ani (până la împlinirea  vârstei de 4 ani)</t>
  </si>
  <si>
    <t xml:space="preserve"> Consultaţia pentru specialități chirurgicale a copilului cu vârsta cuprinsă între  0 şi 3 ani (până la împlinirea  vârstei de 4 ani)</t>
  </si>
  <si>
    <t xml:space="preserve">Consultaţia de neurologie a copilului cu vârsta cuprinsă între 0 şi 3 ani (până la împlinirea  vârstei de 4 ani)                                      </t>
  </si>
  <si>
    <t xml:space="preserve">    c) Psihiatrie și psihiatrie pediatrică:</t>
  </si>
  <si>
    <t xml:space="preserve">    i) Nefrologie și nefrologie pediatrică</t>
  </si>
  <si>
    <t>7. Servicii de supraveghere a sarcinii şi lehuziei</t>
  </si>
  <si>
    <t xml:space="preserve">Consultaţia de psihiatrie şi psihiatrie  pediatrică a copilului cu vârsta cuprinsă între 0 şi 3 ani (până la împlinirea  vârstei de 4 ani)                                                              </t>
  </si>
  <si>
    <t>cardiologie, medicină internă, geriatrie şi gerontologie, pneumologie, nefrologie</t>
  </si>
  <si>
    <t>dermatovenerologie, chirurgie generală, chirurgie pediatrică şi ortopedie pediatrică</t>
  </si>
  <si>
    <t xml:space="preserve">electromiograma / electroneurograma                                    </t>
  </si>
  <si>
    <t>dermatovenerologie, chirurgie, inclusiv chirurgie plastică estetică şi microchirurgie reconstructivă, chirurgie pediatrică și ortopedie pediatrică, ortopedie și traumatodologie</t>
  </si>
  <si>
    <t>dermatovenerologie, chirurgie generală, chirurgie plastică estetică şi microchirurgie reconstructivă, chirurgie pediatrică și ortopedie pediatrică</t>
  </si>
  <si>
    <t xml:space="preserve">dermatovenerologie, chirurgie generală, chirurgie pediatrică și ortopedie pediatrică </t>
  </si>
  <si>
    <t xml:space="preserve">chirurgie generală, chirurgie plastică estetică şi microchirurgie reconstructivă, ortopedie şi traumatologie, ortopedie pediatrică, chirurgie pediatrică </t>
  </si>
  <si>
    <t>chirurgie generală, chirurgie plastică estetică şi microchirurgie reconstructivă, chirurgie pediatrică și ortopedie pediatrică</t>
  </si>
  <si>
    <t>chirurgie generală, chirurgie vasculară, chirurgie plastică estetică şi microchirurgie reconstructivă, chirurgie pediatrică și ortopedie pediatrică</t>
  </si>
  <si>
    <t>chirurgie generală, chirurgie plastică estetică şi microchirurgie reconstructivă, ortopedie şi traumatologie, obstetrică – ginecologie, chirurgie toracică, chirurgie cardiovasculară, neurochirurgie, urologie, chirurgie pediatrică și ortopedie pediatrică</t>
  </si>
  <si>
    <t>obstetrică- ginecologie, chirurgie generală</t>
  </si>
  <si>
    <t>dermatovenerologie, chirurgie generală, chirurgie plastică, estetică şi microchirurgie reconstructivă</t>
  </si>
  <si>
    <t xml:space="preserve">**) Procedurile specifice de medicină fizică şi de reabilitare care se pot acorda în cadrul unei serii de proceduri </t>
  </si>
  <si>
    <t>PROCEDURI SPECIFICE DE MEDICINĂ FIZICĂ ŞI DE REABILITARE ACORDATE ÎN BAZELE DE TRATAMENT ȘI DECONTATE PE ZI DE TRATAMENT 
ÎN ASISTENŢA MEDICALĂ AMBULATORIE DE SPECIALITATE PENTRU SPECIALITATEA CLINICĂ  MEDICINĂ FIZICĂ ŞI DE REABILITARE</t>
  </si>
  <si>
    <t>PACHETUL DE SERVICII MEDICALE DE BAZĂ ÎN ASISTENŢA MEDICALĂ AMBULATORIE DE SPECIALITATE PENTRU SPECIALITATEA CLINICĂ MEDICINĂ FIZICĂ ŞI DE REABILITARE</t>
  </si>
  <si>
    <t xml:space="preserve">Consultaţie medic specialist în specialitatea clinică medicină fizică şi de reabilitare </t>
  </si>
  <si>
    <t xml:space="preserve">Pentru situaţiile în care unui asigurat nu i se recomandă o serie de proceduri specifice de medicină fizică şi de reabilitare  </t>
  </si>
  <si>
    <t xml:space="preserve">În cazul unor perioade de tratament fracţionate la recomandarea medicului de specialitate medicină fizică și de reabilitare  </t>
  </si>
  <si>
    <t xml:space="preserve">Consultaţie - include modelul de studiu, după caz, controlul oncologic , evidențierea plăcii dentare prin colorare, după caz  şi igienizarea bucală. </t>
  </si>
  <si>
    <t xml:space="preserve">Reparaţie aparat ortodontic       ***) Se acordă numai de medicii de specialitate în ortodonţie şi ortopedie dento-facială.                                </t>
  </si>
  <si>
    <t>10.*)</t>
  </si>
  <si>
    <t xml:space="preserve">*) În situaţia în care se efectuează în aceeaşi şedinţă în care a fost extras dintele respectiv, nu este decontat de casa de asigurări de sănătate.    </t>
  </si>
  <si>
    <t>14.**)</t>
  </si>
  <si>
    <t>14.1.**)</t>
  </si>
  <si>
    <t xml:space="preserve">**) Se acordă o dată pe an.                                   </t>
  </si>
  <si>
    <t>22.***)</t>
  </si>
  <si>
    <t xml:space="preserve">Ag HBs*1)                                            </t>
  </si>
  <si>
    <t xml:space="preserve">Anticorpi Anti HCV *1)                                                   </t>
  </si>
  <si>
    <t xml:space="preserve">Feritină serică    *1)                                           </t>
  </si>
  <si>
    <t xml:space="preserve">Gama GT   *1)                                                    </t>
  </si>
  <si>
    <t xml:space="preserve">Examen micologic materii fecale - Examen microscopic nativ şi colorat, cultură şi identificare fungică *1) </t>
  </si>
  <si>
    <t xml:space="preserve">Examene din secreţii vaginale - Examen microscopic nativ şi colorat, cultură şi identificare bacteriană  *1) </t>
  </si>
  <si>
    <t xml:space="preserve">Examene din secreţii vaginale - Examen microscopic nativ şi colorat, cultură şi identificare fungică *1)  </t>
  </si>
  <si>
    <t xml:space="preserve">Examene din secreţii uretrale - Examen microscopic nativ şi colorat, cultură şi identificare bacteriană *1) </t>
  </si>
  <si>
    <t>Examene din secreţii uretrale - Examen microscopic nativ şi  colorat, cultură şi identificare fungică *1)</t>
  </si>
  <si>
    <t>Examen bacteriologic din secreţii otice - Examen microscopic  nativ şi colorat, cultură şi identificare bacteriană  *1)</t>
  </si>
  <si>
    <t>Examen fungic din secreţii otice - Examen microscopic nativ şi colorat, cultură şi identificare fungică*1)</t>
  </si>
  <si>
    <t xml:space="preserve">Examen bacteriologic din secreţii conjunctivale - Examen microscopic nativ şi colorat, cultură şi identificare bacteriană   *1)                                                </t>
  </si>
  <si>
    <t>Examen fungic din secreţii conjunctivale - Examen microscopic nativ şi colorat, cultură şi identificare fungică *1)</t>
  </si>
  <si>
    <t xml:space="preserve">Osteodensitometrie segmentară (DXA) *1)             </t>
  </si>
  <si>
    <t xml:space="preserve">Denumire examinare radiologică/imagistică medicală/medicină nucleară </t>
  </si>
  <si>
    <t>57 lei/pacient</t>
  </si>
  <si>
    <t xml:space="preserve">171 lei/pacient </t>
  </si>
  <si>
    <t>NOTA 2: Pentru secţia clinică recuperare neuromusculară recuperare medicală neurologie din structura Spitalului Clinic de Urgenţă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 Pentru secția de recuperare neurologică de la Spitalul Universitar de Urgență Elias, tariful pe zi de spitalizare este 512,96 lei/zi.</t>
  </si>
  <si>
    <r>
      <t xml:space="preserve">5,5 puncte/consultaţie </t>
    </r>
    <r>
      <rPr>
        <b/>
        <sz val="14"/>
        <color indexed="8"/>
        <rFont val="Arial"/>
        <family val="2"/>
      </rPr>
      <t xml:space="preserve">  </t>
    </r>
  </si>
  <si>
    <r>
      <t xml:space="preserve">5,5 puncte/consultaţie </t>
    </r>
    <r>
      <rPr>
        <b/>
        <sz val="14"/>
        <rFont val="Arial"/>
        <family val="2"/>
      </rPr>
      <t xml:space="preserve">  </t>
    </r>
  </si>
  <si>
    <t>1 consultaţie per persoană pentru fiecare boală cu potenţial endemo-epidemic suspicionată şi confirmată</t>
  </si>
  <si>
    <r>
      <t xml:space="preserve">    c1.2) consiliere psihologică clinică pentru copii/adult</t>
    </r>
    <r>
      <rPr>
        <sz val="12"/>
        <color indexed="60"/>
        <rFont val="Arial"/>
        <family val="2"/>
      </rPr>
      <t xml:space="preserve">i </t>
    </r>
    <r>
      <rPr>
        <sz val="12"/>
        <color indexed="8"/>
        <rFont val="Arial"/>
        <family val="2"/>
      </rPr>
      <t xml:space="preserve"> </t>
    </r>
  </si>
  <si>
    <r>
      <t xml:space="preserve">    d) Reumat</t>
    </r>
    <r>
      <rPr>
        <b/>
        <sz val="12"/>
        <rFont val="Arial"/>
        <family val="2"/>
      </rPr>
      <t>ologie:</t>
    </r>
  </si>
  <si>
    <r>
      <t xml:space="preserve">Tarif decontat de casa de asigurări de sănătate </t>
    </r>
    <r>
      <rPr>
        <b/>
        <u val="single"/>
        <sz val="12"/>
        <rFont val="Arial"/>
        <family val="2"/>
      </rPr>
      <t xml:space="preserve">pentru medic specialist 
</t>
    </r>
    <r>
      <rPr>
        <b/>
        <sz val="12"/>
        <rFont val="Arial"/>
        <family val="2"/>
      </rPr>
      <t>(lei)</t>
    </r>
  </si>
  <si>
    <r>
      <t xml:space="preserve">Tarif decontat de casa de asigurări de sănătate </t>
    </r>
    <r>
      <rPr>
        <b/>
        <u val="single"/>
        <sz val="12"/>
        <rFont val="Arial"/>
        <family val="2"/>
      </rPr>
      <t xml:space="preserve">pentru medic primar
</t>
    </r>
    <r>
      <rPr>
        <b/>
        <sz val="12"/>
        <rFont val="Arial"/>
        <family val="2"/>
      </rPr>
      <t xml:space="preserve"> (lei)</t>
    </r>
  </si>
  <si>
    <r>
      <t xml:space="preserve">Consultaţie medic specialist în specialitatea clinică medicină fizică şi de reabilitare </t>
    </r>
    <r>
      <rPr>
        <b/>
        <u val="single"/>
        <sz val="12"/>
        <rFont val="Arial"/>
        <family val="2"/>
      </rPr>
      <t>cu minim 2 proceduri</t>
    </r>
    <r>
      <rPr>
        <b/>
        <sz val="12"/>
        <rFont val="Arial"/>
        <family val="2"/>
      </rPr>
      <t>*)</t>
    </r>
  </si>
  <si>
    <r>
      <rPr>
        <b/>
        <sz val="12"/>
        <rFont val="Arial"/>
        <family val="2"/>
      </rPr>
      <t xml:space="preserve">3 consultaţii/trimestru </t>
    </r>
    <r>
      <rPr>
        <sz val="12"/>
        <rFont val="Arial"/>
        <family val="2"/>
      </rPr>
      <t>pentru aceeaşi afecţiune</t>
    </r>
  </si>
  <si>
    <r>
      <rPr>
        <b/>
        <sz val="12"/>
        <rFont val="Arial"/>
        <family val="2"/>
      </rPr>
      <t>pentru fiecare perioadă de tratament</t>
    </r>
    <r>
      <rPr>
        <sz val="12"/>
        <rFont val="Arial"/>
        <family val="2"/>
      </rPr>
      <t xml:space="preserve"> se decontează </t>
    </r>
    <r>
      <rPr>
        <b/>
        <sz val="12"/>
        <rFont val="Arial"/>
        <family val="2"/>
      </rPr>
      <t>o consultaţie iniţială şi o consultaţie de reevaluare,</t>
    </r>
    <r>
      <rPr>
        <sz val="12"/>
        <rFont val="Arial"/>
        <family val="2"/>
      </rPr>
      <t xml:space="preserve"> dar nu mai mult de două consultaţii iniţiale şi două consultaţii de reevaluare pe an/asigurat (</t>
    </r>
    <r>
      <rPr>
        <i/>
        <sz val="12"/>
        <rFont val="Arial"/>
        <family val="2"/>
      </rPr>
      <t>funcţie de fracţionarea sau nu a perioadei de tratament</t>
    </r>
    <r>
      <rPr>
        <sz val="12"/>
        <rFont val="Arial"/>
        <family val="2"/>
      </rPr>
      <t>)</t>
    </r>
  </si>
  <si>
    <r>
      <t>Pentru grupele de boli cronice G18, G19, G31b, G31c, G31d, G31e - prevăzute</t>
    </r>
    <r>
      <rPr>
        <b/>
        <sz val="12"/>
        <rFont val="Arial"/>
        <family val="2"/>
      </rPr>
      <t xml:space="preserve"> </t>
    </r>
    <r>
      <rPr>
        <sz val="12"/>
        <rFont val="Arial"/>
        <family val="2"/>
      </rPr>
      <t>în Hotărârea Guvernului nr. 720/2008,  pentru un bolnav cu una sau mai multe afecţiuni cronice</t>
    </r>
  </si>
  <si>
    <r>
      <rPr>
        <b/>
        <sz val="12"/>
        <rFont val="Arial"/>
        <family val="2"/>
      </rPr>
      <t>o consultaţie</t>
    </r>
    <r>
      <rPr>
        <sz val="12"/>
        <rFont val="Arial"/>
        <family val="2"/>
      </rPr>
      <t xml:space="preserve"> şi prescripţia medicală/prescripţiile medicale aferente, </t>
    </r>
    <r>
      <rPr>
        <b/>
        <sz val="12"/>
        <rFont val="Arial"/>
        <family val="2"/>
      </rPr>
      <t>trimestrial sau lunar,</t>
    </r>
    <r>
      <rPr>
        <sz val="12"/>
        <rFont val="Arial"/>
        <family val="2"/>
      </rPr>
      <t xml:space="preserve"> cu condiţia ca aceste servicii să nu se fi efectuat de către un alt medic de specialitate pentru aceeaşi perioadă.</t>
    </r>
  </si>
  <si>
    <r>
      <rPr>
        <b/>
        <sz val="12"/>
        <rFont val="Arial"/>
        <family val="2"/>
      </rPr>
      <t xml:space="preserve"> - maximum 21 zile/an/asigurat</t>
    </r>
    <r>
      <rPr>
        <sz val="12"/>
        <rFont val="Arial"/>
        <family val="2"/>
      </rPr>
      <t xml:space="preserve"> atât la copii cât şi la adulţi (</t>
    </r>
    <r>
      <rPr>
        <i/>
        <sz val="12"/>
        <rFont val="Arial"/>
        <family val="2"/>
      </rPr>
      <t>perioadă ce poate fi fracţionată în maximum două fracţiuni</t>
    </r>
    <r>
      <rPr>
        <sz val="12"/>
        <rFont val="Arial"/>
        <family val="2"/>
      </rPr>
      <t>)
  - maximum 42 de zile pe an/asigurat pentru c</t>
    </r>
    <r>
      <rPr>
        <b/>
        <sz val="12"/>
        <rFont val="Arial"/>
        <family val="2"/>
      </rPr>
      <t>opiii 0 - 18 ani cu diagnostic confirmat de paralizie cerebrală</t>
    </r>
    <r>
      <rPr>
        <sz val="12"/>
        <rFont val="Arial"/>
        <family val="2"/>
      </rPr>
      <t xml:space="preserve"> </t>
    </r>
    <r>
      <rPr>
        <b/>
        <sz val="12"/>
        <rFont val="Arial"/>
        <family val="2"/>
      </rPr>
      <t>(</t>
    </r>
    <r>
      <rPr>
        <i/>
        <sz val="12"/>
        <rFont val="Arial"/>
        <family val="2"/>
      </rPr>
      <t>perioadă ce poate fi fracţionată în maximum două fracţiuni</t>
    </r>
    <r>
      <rPr>
        <b/>
        <sz val="12"/>
        <rFont val="Arial"/>
        <family val="2"/>
      </rPr>
      <t>)</t>
    </r>
  </si>
  <si>
    <r>
      <t xml:space="preserve">Tariful pe zi de tratament </t>
    </r>
    <r>
      <rPr>
        <sz val="12"/>
        <rFont val="Arial"/>
        <family val="2"/>
      </rPr>
      <t xml:space="preserve">pentru procedurile specifice de medicină fizică și de reabilitare acordate în bazele de tratament, care se decontează pentru un asigurat </t>
    </r>
    <r>
      <rPr>
        <b/>
        <sz val="12"/>
        <rFont val="Arial"/>
        <family val="2"/>
      </rPr>
      <t xml:space="preserve">pentru 4 proceduri/zi </t>
    </r>
  </si>
  <si>
    <r>
      <t xml:space="preserve">Tariful pe zi de tratament </t>
    </r>
    <r>
      <rPr>
        <sz val="12"/>
        <rFont val="Arial"/>
        <family val="2"/>
      </rPr>
      <t>pentru procedurile specifice de medicină fizică și de reabilitare acordate în bazele de tratament</t>
    </r>
    <r>
      <rPr>
        <b/>
        <sz val="12"/>
        <rFont val="Arial"/>
        <family val="2"/>
      </rPr>
      <t>**),</t>
    </r>
    <r>
      <rPr>
        <sz val="12"/>
        <rFont val="Arial"/>
        <family val="2"/>
      </rPr>
      <t xml:space="preserve"> care se decontează pentru un asigurat</t>
    </r>
    <r>
      <rPr>
        <b/>
        <sz val="12"/>
        <rFont val="Arial"/>
        <family val="2"/>
      </rPr>
      <t xml:space="preserve"> pentru 4 proceduri/zi, dintre care </t>
    </r>
    <r>
      <rPr>
        <b/>
        <u val="single"/>
        <sz val="12"/>
        <rFont val="Arial"/>
        <family val="2"/>
      </rPr>
      <t xml:space="preserve">cel puțin o procedură pe zi să fie dintre următoarele: </t>
    </r>
    <r>
      <rPr>
        <sz val="12"/>
        <rFont val="Arial"/>
        <family val="2"/>
      </rPr>
      <t xml:space="preserve">
- Kinetoterapie de grup pe afecţiuni, 
- Masaj regional,
-  Masaj segmentar,
- Masaj reflex,
- Limfmasaj, 
- Hidrokinetoterapie individuală generală, 
- Hidrokinetoterapie parţială,
-  Kinetoterapie individuală,
- Kinetoterapie cu aparatură specială cu dispozitive mecanice, electromecanice şi robotizate</t>
    </r>
  </si>
  <si>
    <r>
      <t xml:space="preserve"> </t>
    </r>
    <r>
      <rPr>
        <u val="single"/>
        <sz val="12"/>
        <rFont val="Arial"/>
        <family val="2"/>
      </rPr>
      <t xml:space="preserve">În sanatoriile balneare  </t>
    </r>
    <r>
      <rPr>
        <sz val="12"/>
        <rFont val="Arial"/>
        <family val="2"/>
      </rPr>
      <t>- durata maximă pentru care pot beneficia asiguraţii de servicii medicale de recuperare, medicină fizică şi balneologie este de</t>
    </r>
  </si>
  <si>
    <r>
      <rPr>
        <b/>
        <sz val="12"/>
        <rFont val="Arial"/>
        <family val="2"/>
      </rPr>
      <t>14 - 21 de zile</t>
    </r>
    <r>
      <rPr>
        <sz val="12"/>
        <rFont val="Arial"/>
        <family val="2"/>
      </rPr>
      <t>* / an / asigurat - într-un singur episod care cuprinde minim 4 proceduri / zi,  pentru minim 5 zile/săptămână</t>
    </r>
  </si>
  <si>
    <r>
      <t xml:space="preserve"> 1.1. Criteriile pe baza cărora se efectuează internarea pacienţilor în regim de</t>
    </r>
    <r>
      <rPr>
        <b/>
        <u val="single"/>
        <sz val="12"/>
        <color indexed="8"/>
        <rFont val="Arial"/>
        <family val="2"/>
      </rPr>
      <t xml:space="preserve"> spitalizare continuă</t>
    </r>
    <r>
      <rPr>
        <b/>
        <sz val="12"/>
        <color indexed="8"/>
        <rFont val="Arial"/>
        <family val="2"/>
      </rPr>
      <t xml:space="preserve"> sunt:</t>
    </r>
  </si>
  <si>
    <r>
      <t xml:space="preserve">    1.2. Criteriile pe baza cărora se efectuează internarea pacienţilor în regim de</t>
    </r>
    <r>
      <rPr>
        <b/>
        <u val="single"/>
        <sz val="12"/>
        <color indexed="8"/>
        <rFont val="Arial"/>
        <family val="2"/>
      </rPr>
      <t xml:space="preserve"> spitalizare de zi</t>
    </r>
    <r>
      <rPr>
        <b/>
        <sz val="12"/>
        <color indexed="8"/>
        <rFont val="Arial"/>
        <family val="2"/>
      </rPr>
      <t xml:space="preserve"> sunt:</t>
    </r>
  </si>
  <si>
    <r>
      <t xml:space="preserve">204,48 lei/asigurat </t>
    </r>
    <r>
      <rPr>
        <b/>
        <sz val="12"/>
        <color indexed="8"/>
        <rFont val="Arial"/>
        <family val="2"/>
      </rPr>
      <t xml:space="preserve"> </t>
    </r>
  </si>
  <si>
    <t>Boli inflamatorii intestinale – administrare si prescriere tratament biologic****)  (Serviciu lunar per asigurat.)</t>
  </si>
  <si>
    <t>1.       </t>
  </si>
  <si>
    <t>2.       </t>
  </si>
  <si>
    <t>3.       </t>
  </si>
  <si>
    <t>4.       </t>
  </si>
  <si>
    <t>5.       </t>
  </si>
  <si>
    <t>6.       </t>
  </si>
  <si>
    <t>7.       </t>
  </si>
  <si>
    <t>8.       </t>
  </si>
  <si>
    <t>9.       </t>
  </si>
  <si>
    <t>10.   </t>
  </si>
  <si>
    <t>11.   </t>
  </si>
  <si>
    <t>12.   </t>
  </si>
  <si>
    <t>13.   </t>
  </si>
  <si>
    <t>14.   </t>
  </si>
  <si>
    <t>15.   </t>
  </si>
  <si>
    <t>16.   </t>
  </si>
  <si>
    <t>17.   </t>
  </si>
  <si>
    <t>18.   </t>
  </si>
  <si>
    <t>19.   </t>
  </si>
  <si>
    <t>20.   </t>
  </si>
  <si>
    <r>
      <t>Codul secţiei/ compartimentului</t>
    </r>
    <r>
      <rPr>
        <b/>
        <sz val="12"/>
        <color indexed="9"/>
        <rFont val="Arial"/>
        <family val="2"/>
      </rPr>
      <t>*</t>
    </r>
  </si>
  <si>
    <r>
      <t>Codul secţiei/
Compartimentului</t>
    </r>
    <r>
      <rPr>
        <b/>
        <sz val="12"/>
        <color indexed="9"/>
        <rFont val="Arial"/>
        <family val="2"/>
      </rPr>
      <t>*</t>
    </r>
  </si>
  <si>
    <r>
      <t xml:space="preserve">ICM 2018
</t>
    </r>
    <r>
      <rPr>
        <i/>
        <sz val="12"/>
        <rFont val="Arial"/>
        <family val="2"/>
      </rPr>
      <t>(indicele de complexitate a cazurilor)</t>
    </r>
  </si>
  <si>
    <r>
      <t>TCP 2018
 (</t>
    </r>
    <r>
      <rPr>
        <i/>
        <sz val="12"/>
        <rFont val="Arial"/>
        <family val="2"/>
      </rPr>
      <t>tarif pe caz ponderat</t>
    </r>
    <r>
      <rPr>
        <b/>
        <sz val="12"/>
        <rFont val="Arial"/>
        <family val="2"/>
      </rPr>
      <t>)</t>
    </r>
  </si>
  <si>
    <t>c7=c5-c5x10%</t>
  </si>
  <si>
    <t xml:space="preserve">Monitorizarea sarcinii cu risc crescut  la gravidă cu tulburari  de coagulare / trombofilii ereditare și dobandite  </t>
  </si>
  <si>
    <t xml:space="preserve">maximum 2 consultaţii/asigurat/episod                 </t>
  </si>
  <si>
    <t>1 consultaţie/asigurat cu vârsta mai mare de 18 ani pentru fiecare situaţie de urgenţă</t>
  </si>
  <si>
    <t>maximum 2 consultaţii pentru copiii 0-18 ani pentru fiecare situaţie de urgenţă</t>
  </si>
  <si>
    <t>maximum 4 consultaţii/trimestru/asigurat , dar nu mai mult de 2 consultaţii pe lună</t>
  </si>
  <si>
    <t>Tarif pe caz rezolvat medical negociat şi contractat cu Casa de Asigurări de Sănătate (lei)</t>
  </si>
  <si>
    <t>Tarif pe caz rezolvat cu procedură chirurgicală negociat şi contractat cu Casa de Asigurări de Sănătate (lei)</t>
  </si>
  <si>
    <t>Tarif pe serviciu medical negociat şi contractat cu Casa de Asigurări de Sănătate (lei)</t>
  </si>
  <si>
    <t>Tarif pe serviciu medical contractat cu Casa de Asigurări de Sănătate (lei)</t>
  </si>
  <si>
    <t>Tarif pe zi de spitalizare negociat şi contractat cu Casa de Asigurări de Sănătate (lei)</t>
  </si>
  <si>
    <t>Tarif mediu pe caz negociat şi contractat cu Casa de Asigurări de Sănătate (lei)</t>
  </si>
</sst>
</file>

<file path=xl/styles.xml><?xml version="1.0" encoding="utf-8"?>
<styleSheet xmlns="http://schemas.openxmlformats.org/spreadsheetml/2006/main">
  <numFmts count="2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Red]\-#,##0\ &quot;lei&quot;"/>
    <numFmt numFmtId="173" formatCode="#,##0.00\ &quot;lei&quot;;[Red]\-#,##0.00\ &quot;lei&quot;"/>
    <numFmt numFmtId="174" formatCode="#,##0.0"/>
    <numFmt numFmtId="175" formatCode="0.0"/>
    <numFmt numFmtId="176" formatCode="0.00_);\(0.00\)"/>
    <numFmt numFmtId="177" formatCode="_(* #,##0_);_(* \(#,##0\);_(* &quot;-&quot;??_);_(@_)"/>
  </numFmts>
  <fonts count="40">
    <font>
      <sz val="11"/>
      <color indexed="8"/>
      <name val="Calibri"/>
      <family val="2"/>
    </font>
    <font>
      <b/>
      <sz val="11"/>
      <color indexed="8"/>
      <name val="Calibri"/>
      <family val="2"/>
    </font>
    <font>
      <b/>
      <sz val="12"/>
      <color indexed="8"/>
      <name val="Arial"/>
      <family val="2"/>
    </font>
    <font>
      <sz val="12"/>
      <color indexed="8"/>
      <name val="Arial"/>
      <family val="2"/>
    </font>
    <font>
      <sz val="12"/>
      <name val="Arial"/>
      <family val="2"/>
    </font>
    <font>
      <b/>
      <sz val="12"/>
      <name val="Arial"/>
      <family val="2"/>
    </font>
    <font>
      <sz val="12"/>
      <color indexed="10"/>
      <name val="Arial"/>
      <family val="2"/>
    </font>
    <font>
      <b/>
      <sz val="14"/>
      <color indexed="8"/>
      <name val="Arial"/>
      <family val="2"/>
    </font>
    <font>
      <sz val="14"/>
      <color indexed="8"/>
      <name val="Arial"/>
      <family val="2"/>
    </font>
    <font>
      <sz val="14"/>
      <name val="Arial"/>
      <family val="2"/>
    </font>
    <font>
      <b/>
      <sz val="14"/>
      <name val="Arial"/>
      <family val="2"/>
    </font>
    <font>
      <sz val="14"/>
      <color indexed="10"/>
      <name val="Arial"/>
      <family val="2"/>
    </font>
    <font>
      <sz val="12"/>
      <color indexed="60"/>
      <name val="Arial"/>
      <family val="2"/>
    </font>
    <font>
      <b/>
      <u val="single"/>
      <sz val="12"/>
      <name val="Arial"/>
      <family val="2"/>
    </font>
    <font>
      <i/>
      <sz val="12"/>
      <name val="Arial"/>
      <family val="2"/>
    </font>
    <font>
      <b/>
      <strike/>
      <sz val="12"/>
      <color indexed="8"/>
      <name val="Arial"/>
      <family val="2"/>
    </font>
    <font>
      <strike/>
      <sz val="12"/>
      <color indexed="60"/>
      <name val="Arial"/>
      <family val="2"/>
    </font>
    <font>
      <strike/>
      <sz val="12"/>
      <color indexed="8"/>
      <name val="Arial"/>
      <family val="2"/>
    </font>
    <font>
      <strike/>
      <sz val="12"/>
      <name val="Arial"/>
      <family val="2"/>
    </font>
    <font>
      <u val="single"/>
      <sz val="12"/>
      <name val="Arial"/>
      <family val="2"/>
    </font>
    <font>
      <b/>
      <u val="single"/>
      <sz val="12"/>
      <color indexed="8"/>
      <name val="Arial"/>
      <family val="2"/>
    </font>
    <font>
      <b/>
      <sz val="12"/>
      <color indexed="9"/>
      <name val="Arial"/>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sz val="1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thin"/>
      <right/>
      <top/>
      <bottom/>
    </border>
    <border>
      <left style="thin"/>
      <right/>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bottom style="thin"/>
    </border>
    <border>
      <left/>
      <right/>
      <top/>
      <bottom style="thin"/>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1" fillId="0" borderId="9" applyNumberFormat="0" applyFill="0" applyAlignment="0" applyProtection="0"/>
    <xf numFmtId="0" fontId="35" fillId="0" borderId="0" applyNumberFormat="0" applyFill="0" applyBorder="0" applyAlignment="0" applyProtection="0"/>
  </cellStyleXfs>
  <cellXfs count="410">
    <xf numFmtId="0" fontId="0" fillId="0" borderId="0" xfId="0" applyAlignment="1">
      <alignment/>
    </xf>
    <xf numFmtId="0" fontId="1" fillId="0" borderId="0" xfId="0" applyFont="1" applyAlignment="1">
      <alignment horizontal="left" vertical="center"/>
    </xf>
    <xf numFmtId="0" fontId="0" fillId="0" borderId="0" xfId="0" applyFont="1" applyBorder="1" applyAlignment="1">
      <alignment horizontal="right" vertical="center" wrapText="1"/>
    </xf>
    <xf numFmtId="0" fontId="0" fillId="0" borderId="10" xfId="0" applyFont="1" applyBorder="1" applyAlignment="1">
      <alignment horizontal="left" vertical="center" wrapText="1" indent="2"/>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wrapText="1"/>
    </xf>
    <xf numFmtId="0" fontId="2" fillId="0" borderId="10"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wrapText="1"/>
    </xf>
    <xf numFmtId="0" fontId="2"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wrapText="1"/>
    </xf>
    <xf numFmtId="0" fontId="4" fillId="0" borderId="10" xfId="0" applyFont="1" applyBorder="1" applyAlignment="1">
      <alignment wrapText="1"/>
    </xf>
    <xf numFmtId="0" fontId="4" fillId="0" borderId="10" xfId="0" applyFont="1" applyBorder="1" applyAlignment="1">
      <alignment horizontal="left"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5" fillId="0" borderId="10" xfId="0" applyFont="1" applyBorder="1" applyAlignment="1">
      <alignment wrapText="1"/>
    </xf>
    <xf numFmtId="0" fontId="5" fillId="0" borderId="10" xfId="0" applyFont="1" applyBorder="1" applyAlignment="1">
      <alignment horizontal="center"/>
    </xf>
    <xf numFmtId="0" fontId="8" fillId="0" borderId="0" xfId="0" applyFont="1" applyAlignment="1">
      <alignment horizontal="center"/>
    </xf>
    <xf numFmtId="0" fontId="8"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wrapText="1"/>
    </xf>
    <xf numFmtId="0" fontId="7" fillId="0" borderId="10" xfId="0" applyFont="1" applyBorder="1" applyAlignment="1">
      <alignment horizontal="center"/>
    </xf>
    <xf numFmtId="174" fontId="9" fillId="0" borderId="10" xfId="0" applyNumberFormat="1" applyFont="1" applyBorder="1" applyAlignment="1">
      <alignment horizontal="center"/>
    </xf>
    <xf numFmtId="174" fontId="8" fillId="0" borderId="10" xfId="0" applyNumberFormat="1" applyFont="1" applyBorder="1" applyAlignment="1">
      <alignment horizontal="center"/>
    </xf>
    <xf numFmtId="0" fontId="8" fillId="0" borderId="10" xfId="0" applyFont="1" applyBorder="1" applyAlignment="1">
      <alignment horizontal="center"/>
    </xf>
    <xf numFmtId="0" fontId="8" fillId="0" borderId="0" xfId="0" applyFont="1" applyAlignment="1">
      <alignment horizontal="center" wrapText="1"/>
    </xf>
    <xf numFmtId="0" fontId="8" fillId="0" borderId="0" xfId="0" applyFont="1" applyBorder="1" applyAlignment="1">
      <alignment horizontal="left" wrapText="1"/>
    </xf>
    <xf numFmtId="0" fontId="7" fillId="0" borderId="10" xfId="0" applyFont="1" applyBorder="1" applyAlignment="1">
      <alignment wrapText="1"/>
    </xf>
    <xf numFmtId="0" fontId="8" fillId="0" borderId="10" xfId="0" applyFont="1" applyBorder="1" applyAlignment="1">
      <alignment horizontal="left" wrapText="1"/>
    </xf>
    <xf numFmtId="0" fontId="8" fillId="0" borderId="10" xfId="0" applyFont="1" applyBorder="1" applyAlignment="1">
      <alignment/>
    </xf>
    <xf numFmtId="0" fontId="8" fillId="0" borderId="10"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wrapText="1"/>
    </xf>
    <xf numFmtId="0" fontId="10" fillId="0" borderId="10" xfId="0" applyFont="1" applyBorder="1" applyAlignment="1">
      <alignment horizontal="left" vertical="center" wrapText="1"/>
    </xf>
    <xf numFmtId="0" fontId="9" fillId="0" borderId="10" xfId="0" applyFont="1" applyBorder="1" applyAlignment="1">
      <alignment horizontal="left" vertical="center" wrapText="1"/>
    </xf>
    <xf numFmtId="0" fontId="11" fillId="0" borderId="0" xfId="0" applyFont="1" applyAlignment="1">
      <alignment/>
    </xf>
    <xf numFmtId="0" fontId="10" fillId="0" borderId="10" xfId="0" applyFont="1" applyBorder="1" applyAlignment="1">
      <alignment horizontal="left" vertical="center"/>
    </xf>
    <xf numFmtId="0" fontId="10" fillId="0" borderId="10" xfId="0" applyFont="1" applyBorder="1" applyAlignment="1">
      <alignment wrapText="1"/>
    </xf>
    <xf numFmtId="0" fontId="10" fillId="0" borderId="10" xfId="0" applyFont="1" applyBorder="1" applyAlignment="1">
      <alignment horizontal="center"/>
    </xf>
    <xf numFmtId="172" fontId="9" fillId="0" borderId="10" xfId="0" applyNumberFormat="1" applyFont="1" applyBorder="1" applyAlignment="1">
      <alignment horizontal="center"/>
    </xf>
    <xf numFmtId="172" fontId="8" fillId="0" borderId="10" xfId="0" applyNumberFormat="1" applyFont="1" applyBorder="1" applyAlignment="1">
      <alignment horizontal="center"/>
    </xf>
    <xf numFmtId="0" fontId="2" fillId="0" borderId="0" xfId="0" applyFont="1" applyFill="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wrapText="1"/>
    </xf>
    <xf numFmtId="0" fontId="2" fillId="0" borderId="10" xfId="0" applyFont="1" applyBorder="1" applyAlignment="1">
      <alignment/>
    </xf>
    <xf numFmtId="0" fontId="3" fillId="0" borderId="10" xfId="0" applyFont="1" applyFill="1" applyBorder="1" applyAlignment="1">
      <alignment wrapText="1"/>
    </xf>
    <xf numFmtId="0" fontId="3" fillId="0" borderId="0" xfId="0" applyFont="1" applyFill="1" applyAlignment="1">
      <alignment horizontal="center"/>
    </xf>
    <xf numFmtId="0" fontId="2" fillId="0" borderId="11" xfId="0" applyFont="1" applyFill="1" applyBorder="1" applyAlignment="1">
      <alignment horizontal="center" wrapText="1"/>
    </xf>
    <xf numFmtId="0" fontId="2" fillId="0" borderId="11" xfId="0" applyFont="1" applyBorder="1" applyAlignment="1">
      <alignment vertical="center" wrapText="1"/>
    </xf>
    <xf numFmtId="0" fontId="3" fillId="0" borderId="0" xfId="0" applyFont="1" applyFill="1" applyAlignment="1">
      <alignment/>
    </xf>
    <xf numFmtId="0" fontId="2" fillId="0" borderId="12" xfId="0" applyFont="1" applyBorder="1" applyAlignment="1">
      <alignment vertical="center" wrapText="1"/>
    </xf>
    <xf numFmtId="0" fontId="3" fillId="0" borderId="0" xfId="0" applyFont="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2" fillId="0" borderId="15" xfId="0" applyFont="1" applyBorder="1" applyAlignment="1">
      <alignment wrapText="1"/>
    </xf>
    <xf numFmtId="0" fontId="3" fillId="0" borderId="0" xfId="0" applyFont="1" applyFill="1" applyAlignment="1">
      <alignment/>
    </xf>
    <xf numFmtId="0" fontId="2" fillId="0" borderId="16" xfId="0" applyFont="1" applyBorder="1" applyAlignment="1">
      <alignment wrapText="1"/>
    </xf>
    <xf numFmtId="0" fontId="2" fillId="0" borderId="17" xfId="0" applyFont="1" applyBorder="1" applyAlignment="1">
      <alignment/>
    </xf>
    <xf numFmtId="0" fontId="2" fillId="0" borderId="12" xfId="0" applyFont="1" applyBorder="1" applyAlignment="1">
      <alignment/>
    </xf>
    <xf numFmtId="0" fontId="2" fillId="0" borderId="11" xfId="0" applyFont="1" applyBorder="1" applyAlignment="1">
      <alignment/>
    </xf>
    <xf numFmtId="0" fontId="5" fillId="0" borderId="18" xfId="0" applyFont="1" applyFill="1" applyBorder="1" applyAlignment="1">
      <alignment/>
    </xf>
    <xf numFmtId="0" fontId="5"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justify" vertical="center" wrapText="1"/>
    </xf>
    <xf numFmtId="0" fontId="3" fillId="0" borderId="19" xfId="0" applyFont="1" applyBorder="1" applyAlignment="1">
      <alignment horizontal="justify" vertical="center" wrapText="1"/>
    </xf>
    <xf numFmtId="0" fontId="4" fillId="0" borderId="10" xfId="0" applyFont="1" applyBorder="1" applyAlignment="1">
      <alignment horizontal="center"/>
    </xf>
    <xf numFmtId="175" fontId="4" fillId="0" borderId="10" xfId="0" applyNumberFormat="1" applyFont="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xf>
    <xf numFmtId="0" fontId="12" fillId="0" borderId="0" xfId="0" applyFont="1" applyBorder="1" applyAlignment="1">
      <alignment wrapText="1"/>
    </xf>
    <xf numFmtId="0" fontId="12" fillId="0" borderId="0" xfId="0" applyFont="1" applyBorder="1" applyAlignment="1">
      <alignment horizontal="center"/>
    </xf>
    <xf numFmtId="0" fontId="3" fillId="0" borderId="0" xfId="0" applyFont="1" applyBorder="1" applyAlignment="1">
      <alignment horizontal="center"/>
    </xf>
    <xf numFmtId="0" fontId="2" fillId="0" borderId="0" xfId="0" applyFont="1" applyAlignment="1">
      <alignment wrapText="1"/>
    </xf>
    <xf numFmtId="0" fontId="3" fillId="0" borderId="10" xfId="0" applyFont="1" applyBorder="1" applyAlignment="1">
      <alignment horizontal="center" wrapText="1"/>
    </xf>
    <xf numFmtId="0" fontId="4" fillId="0" borderId="10" xfId="0" applyFont="1" applyBorder="1" applyAlignment="1">
      <alignment horizontal="center" wrapText="1"/>
    </xf>
    <xf numFmtId="0" fontId="5" fillId="0" borderId="10" xfId="0" applyFont="1" applyBorder="1" applyAlignment="1">
      <alignment horizontal="left" wrapText="1"/>
    </xf>
    <xf numFmtId="0" fontId="3" fillId="0" borderId="0" xfId="0" applyFont="1" applyBorder="1" applyAlignment="1">
      <alignment/>
    </xf>
    <xf numFmtId="0" fontId="12" fillId="0" borderId="0" xfId="0" applyFont="1" applyAlignment="1">
      <alignment wrapText="1"/>
    </xf>
    <xf numFmtId="0" fontId="12" fillId="0" borderId="0" xfId="0" applyFont="1" applyAlignment="1">
      <alignment horizontal="center"/>
    </xf>
    <xf numFmtId="0" fontId="2" fillId="0" borderId="0" xfId="0" applyFont="1" applyAlignment="1">
      <alignment horizontal="left"/>
    </xf>
    <xf numFmtId="0" fontId="5" fillId="0" borderId="10" xfId="0" applyFont="1" applyBorder="1" applyAlignment="1">
      <alignment horizontal="center" wrapText="1"/>
    </xf>
    <xf numFmtId="0" fontId="2" fillId="0" borderId="0" xfId="0" applyFont="1" applyAlignment="1">
      <alignment horizontal="center"/>
    </xf>
    <xf numFmtId="0" fontId="2" fillId="0" borderId="0" xfId="0" applyFont="1" applyAlignment="1">
      <alignment/>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24" borderId="10" xfId="0" applyFont="1" applyFill="1" applyBorder="1" applyAlignment="1">
      <alignment horizontal="right" vertical="center" wrapText="1"/>
    </xf>
    <xf numFmtId="0" fontId="4" fillId="0" borderId="10" xfId="0" applyFont="1" applyBorder="1" applyAlignment="1">
      <alignment horizontal="right" vertical="center" wrapText="1"/>
    </xf>
    <xf numFmtId="0" fontId="4" fillId="0" borderId="0" xfId="0" applyFont="1" applyBorder="1" applyAlignment="1">
      <alignment horizontal="center"/>
    </xf>
    <xf numFmtId="0" fontId="4" fillId="0" borderId="10" xfId="0" applyFont="1" applyBorder="1" applyAlignment="1">
      <alignment/>
    </xf>
    <xf numFmtId="0" fontId="4" fillId="0" borderId="10" xfId="0" applyFont="1" applyBorder="1" applyAlignment="1">
      <alignment vertical="center" wrapText="1"/>
    </xf>
    <xf numFmtId="0" fontId="4" fillId="0" borderId="0" xfId="0" applyFont="1" applyBorder="1" applyAlignment="1">
      <alignment/>
    </xf>
    <xf numFmtId="0" fontId="4" fillId="0" borderId="0" xfId="0" applyFont="1" applyBorder="1" applyAlignment="1">
      <alignment horizontal="right" vertical="center" wrapText="1"/>
    </xf>
    <xf numFmtId="0" fontId="5" fillId="0" borderId="10" xfId="0" applyFont="1" applyBorder="1" applyAlignment="1">
      <alignment/>
    </xf>
    <xf numFmtId="0" fontId="4" fillId="0" borderId="10" xfId="0" applyFont="1" applyFill="1" applyBorder="1" applyAlignment="1">
      <alignment vertical="center" wrapText="1"/>
    </xf>
    <xf numFmtId="0" fontId="4" fillId="0" borderId="0" xfId="0" applyFont="1" applyFill="1" applyBorder="1" applyAlignment="1">
      <alignment horizontal="center"/>
    </xf>
    <xf numFmtId="0" fontId="4" fillId="0" borderId="1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xf>
    <xf numFmtId="172" fontId="5" fillId="0" borderId="0" xfId="0" applyNumberFormat="1" applyFont="1" applyBorder="1" applyAlignment="1">
      <alignment vertical="center" wrapText="1"/>
    </xf>
    <xf numFmtId="172" fontId="5" fillId="0" borderId="10" xfId="0" applyNumberFormat="1" applyFont="1" applyBorder="1" applyAlignment="1">
      <alignment vertical="center" wrapText="1"/>
    </xf>
    <xf numFmtId="172" fontId="5" fillId="0" borderId="10" xfId="0" applyNumberFormat="1" applyFont="1" applyBorder="1" applyAlignment="1">
      <alignment horizontal="center" vertical="center" wrapText="1"/>
    </xf>
    <xf numFmtId="0" fontId="5" fillId="0" borderId="0" xfId="0" applyFont="1" applyBorder="1" applyAlignment="1">
      <alignment wrapText="1"/>
    </xf>
    <xf numFmtId="0" fontId="5" fillId="0" borderId="0" xfId="0" applyFont="1" applyBorder="1" applyAlignment="1">
      <alignment/>
    </xf>
    <xf numFmtId="0" fontId="5" fillId="0" borderId="10" xfId="0" applyFont="1" applyBorder="1" applyAlignment="1">
      <alignment horizontal="center" vertical="center"/>
    </xf>
    <xf numFmtId="0" fontId="5" fillId="0" borderId="10" xfId="0" applyFont="1" applyBorder="1" applyAlignment="1">
      <alignment horizontal="right"/>
    </xf>
    <xf numFmtId="0" fontId="4" fillId="0" borderId="10"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vertical="center"/>
    </xf>
    <xf numFmtId="0" fontId="3" fillId="0" borderId="0" xfId="0" applyFont="1" applyAlignment="1">
      <alignment vertical="center" wrapText="1"/>
    </xf>
    <xf numFmtId="0" fontId="2"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171" fontId="4" fillId="0" borderId="11" xfId="42" applyFont="1" applyBorder="1" applyAlignment="1">
      <alignment vertical="center"/>
    </xf>
    <xf numFmtId="9" fontId="4" fillId="0" borderId="11" xfId="42" applyNumberFormat="1" applyFont="1" applyBorder="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171" fontId="4" fillId="0" borderId="12" xfId="42" applyFont="1" applyBorder="1" applyAlignment="1">
      <alignment vertical="center"/>
    </xf>
    <xf numFmtId="0" fontId="4" fillId="0" borderId="12" xfId="42" applyNumberFormat="1" applyFont="1" applyBorder="1" applyAlignment="1">
      <alignment vertical="center"/>
    </xf>
    <xf numFmtId="2" fontId="3" fillId="0" borderId="0" xfId="0" applyNumberFormat="1" applyFont="1" applyAlignment="1">
      <alignment vertical="center"/>
    </xf>
    <xf numFmtId="171" fontId="4" fillId="0" borderId="12" xfId="42" applyFont="1" applyBorder="1" applyAlignment="1">
      <alignment horizontal="right" vertical="center"/>
    </xf>
    <xf numFmtId="171" fontId="4" fillId="0" borderId="10" xfId="42" applyFont="1" applyBorder="1" applyAlignment="1">
      <alignment horizontal="right" vertical="center"/>
    </xf>
    <xf numFmtId="0" fontId="4" fillId="0" borderId="10" xfId="42" applyNumberFormat="1" applyFont="1" applyBorder="1" applyAlignment="1">
      <alignment horizontal="right" vertical="center"/>
    </xf>
    <xf numFmtId="171" fontId="4" fillId="0" borderId="11" xfId="42" applyFont="1" applyBorder="1" applyAlignment="1">
      <alignment horizontal="right" vertical="center"/>
    </xf>
    <xf numFmtId="0" fontId="4" fillId="0" borderId="16" xfId="42" applyNumberFormat="1" applyFont="1" applyBorder="1" applyAlignment="1">
      <alignment horizontal="right" vertical="center"/>
    </xf>
    <xf numFmtId="0" fontId="4" fillId="0" borderId="12" xfId="42" applyNumberFormat="1" applyFont="1" applyBorder="1" applyAlignment="1">
      <alignment horizontal="right" vertical="center"/>
    </xf>
    <xf numFmtId="0" fontId="4" fillId="0" borderId="22" xfId="42" applyNumberFormat="1" applyFont="1" applyBorder="1" applyAlignment="1">
      <alignment horizontal="right" vertical="center"/>
    </xf>
    <xf numFmtId="0" fontId="4" fillId="0" borderId="13" xfId="0" applyFont="1" applyBorder="1" applyAlignment="1">
      <alignment vertical="center" wrapText="1"/>
    </xf>
    <xf numFmtId="0" fontId="4" fillId="0" borderId="13" xfId="42" applyNumberFormat="1" applyFont="1" applyBorder="1" applyAlignment="1">
      <alignment horizontal="right" vertical="center"/>
    </xf>
    <xf numFmtId="0" fontId="4" fillId="0" borderId="0" xfId="0" applyFont="1" applyBorder="1" applyAlignment="1">
      <alignment vertical="center" wrapText="1"/>
    </xf>
    <xf numFmtId="0" fontId="4" fillId="0" borderId="0" xfId="42" applyNumberFormat="1" applyFont="1" applyBorder="1" applyAlignment="1">
      <alignment horizontal="right" vertical="center"/>
    </xf>
    <xf numFmtId="0" fontId="4" fillId="0" borderId="17" xfId="42" applyNumberFormat="1" applyFont="1" applyBorder="1" applyAlignment="1">
      <alignment horizontal="right" vertical="center"/>
    </xf>
    <xf numFmtId="0" fontId="4" fillId="0" borderId="18" xfId="42" applyNumberFormat="1" applyFont="1" applyBorder="1" applyAlignment="1">
      <alignment horizontal="right" vertical="center"/>
    </xf>
    <xf numFmtId="0" fontId="4" fillId="0" borderId="23" xfId="42" applyNumberFormat="1" applyFont="1" applyBorder="1" applyAlignment="1">
      <alignment horizontal="right" vertical="center"/>
    </xf>
    <xf numFmtId="0" fontId="4" fillId="0" borderId="11" xfId="42" applyNumberFormat="1" applyFont="1" applyBorder="1" applyAlignment="1">
      <alignment horizontal="right" vertical="center"/>
    </xf>
    <xf numFmtId="0" fontId="4" fillId="0" borderId="18" xfId="0" applyFont="1" applyBorder="1" applyAlignment="1">
      <alignment horizontal="center" vertical="center" wrapText="1"/>
    </xf>
    <xf numFmtId="171" fontId="4" fillId="0" borderId="13" xfId="42" applyFont="1" applyBorder="1" applyAlignment="1">
      <alignment horizontal="right" vertical="center"/>
    </xf>
    <xf numFmtId="0" fontId="4" fillId="0" borderId="15" xfId="0" applyFont="1" applyBorder="1" applyAlignment="1">
      <alignment horizontal="center" vertical="center" wrapText="1"/>
    </xf>
    <xf numFmtId="0" fontId="4" fillId="0" borderId="17" xfId="0" applyFont="1" applyBorder="1" applyAlignment="1">
      <alignment vertical="center" wrapText="1"/>
    </xf>
    <xf numFmtId="171" fontId="4" fillId="0" borderId="0" xfId="42" applyFont="1" applyBorder="1" applyAlignment="1">
      <alignment horizontal="right" vertical="center"/>
    </xf>
    <xf numFmtId="0" fontId="4" fillId="0" borderId="16" xfId="0" applyFont="1" applyBorder="1" applyAlignment="1">
      <alignment horizontal="center" vertical="center" wrapText="1"/>
    </xf>
    <xf numFmtId="171" fontId="4" fillId="0" borderId="23" xfId="42" applyFont="1" applyBorder="1" applyAlignment="1">
      <alignment horizontal="right" vertical="center"/>
    </xf>
    <xf numFmtId="0" fontId="4" fillId="0" borderId="17" xfId="0" applyFont="1" applyBorder="1" applyAlignment="1">
      <alignment horizontal="center" vertical="center" wrapText="1"/>
    </xf>
    <xf numFmtId="171" fontId="4" fillId="0" borderId="17" xfId="42" applyFont="1" applyBorder="1" applyAlignment="1">
      <alignment horizontal="right" vertical="center"/>
    </xf>
    <xf numFmtId="0" fontId="4" fillId="0" borderId="23" xfId="0" applyFont="1" applyBorder="1" applyAlignment="1">
      <alignment horizontal="right" vertical="center"/>
    </xf>
    <xf numFmtId="0" fontId="4" fillId="0" borderId="12" xfId="0" applyNumberFormat="1" applyFont="1" applyBorder="1" applyAlignment="1">
      <alignment horizontal="right" vertical="center"/>
    </xf>
    <xf numFmtId="0" fontId="4" fillId="0" borderId="23" xfId="0" applyNumberFormat="1" applyFont="1" applyBorder="1" applyAlignment="1">
      <alignment horizontal="right" vertical="center"/>
    </xf>
    <xf numFmtId="0" fontId="4" fillId="0" borderId="10" xfId="0" applyFont="1" applyBorder="1" applyAlignment="1">
      <alignment horizontal="right" vertical="center"/>
    </xf>
    <xf numFmtId="0" fontId="4" fillId="0" borderId="10" xfId="0" applyNumberFormat="1" applyFont="1" applyBorder="1" applyAlignment="1">
      <alignment horizontal="right" vertical="center"/>
    </xf>
    <xf numFmtId="0" fontId="4" fillId="0" borderId="23" xfId="0" applyFont="1" applyBorder="1" applyAlignment="1">
      <alignment vertical="center" wrapText="1"/>
    </xf>
    <xf numFmtId="0" fontId="3" fillId="0" borderId="0" xfId="0" applyFont="1" applyAlignment="1">
      <alignment horizontal="right" vertical="center"/>
    </xf>
    <xf numFmtId="0" fontId="3" fillId="0" borderId="0" xfId="0" applyNumberFormat="1" applyFont="1" applyAlignment="1">
      <alignment horizontal="right" vertical="center"/>
    </xf>
    <xf numFmtId="0" fontId="3" fillId="0" borderId="0" xfId="0" applyFont="1" applyBorder="1" applyAlignment="1">
      <alignment vertical="center"/>
    </xf>
    <xf numFmtId="0" fontId="2" fillId="0" borderId="0" xfId="0" applyNumberFormat="1" applyFont="1" applyBorder="1" applyAlignment="1">
      <alignment vertical="center" wrapText="1"/>
    </xf>
    <xf numFmtId="0" fontId="15" fillId="0" borderId="0" xfId="0" applyNumberFormat="1" applyFont="1" applyBorder="1" applyAlignment="1">
      <alignment horizontal="center" vertical="center" wrapText="1"/>
    </xf>
    <xf numFmtId="0" fontId="4" fillId="0" borderId="11" xfId="0" applyFont="1" applyBorder="1" applyAlignment="1">
      <alignment horizontal="left" vertical="center"/>
    </xf>
    <xf numFmtId="176" fontId="4" fillId="0" borderId="11" xfId="0" applyNumberFormat="1" applyFont="1" applyBorder="1" applyAlignment="1">
      <alignment horizontal="right" vertical="center" wrapText="1"/>
    </xf>
    <xf numFmtId="9" fontId="4" fillId="0" borderId="10" xfId="42" applyNumberFormat="1" applyFont="1" applyBorder="1" applyAlignment="1">
      <alignment horizontal="center" vertical="center"/>
    </xf>
    <xf numFmtId="9" fontId="16" fillId="0" borderId="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42" applyNumberFormat="1" applyFont="1" applyFill="1" applyBorder="1" applyAlignment="1">
      <alignment horizontal="right" vertical="center"/>
    </xf>
    <xf numFmtId="9" fontId="17" fillId="0" borderId="0" xfId="42" applyNumberFormat="1" applyFont="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176" fontId="4" fillId="0" borderId="11" xfId="42" applyNumberFormat="1" applyFont="1" applyFill="1" applyBorder="1" applyAlignment="1">
      <alignment horizontal="right" vertical="center"/>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2" xfId="0" applyFont="1" applyFill="1" applyBorder="1" applyAlignment="1">
      <alignment vertical="center" wrapText="1"/>
    </xf>
    <xf numFmtId="0" fontId="17" fillId="0" borderId="0" xfId="42" applyNumberFormat="1" applyFont="1" applyFill="1" applyBorder="1" applyAlignment="1">
      <alignment horizontal="right" vertical="center"/>
    </xf>
    <xf numFmtId="0" fontId="4" fillId="0" borderId="15" xfId="0" applyFont="1" applyFill="1" applyBorder="1" applyAlignment="1">
      <alignment horizontal="center" vertical="center" wrapText="1"/>
    </xf>
    <xf numFmtId="0" fontId="17" fillId="0" borderId="0" xfId="0" applyNumberFormat="1" applyFont="1" applyFill="1" applyBorder="1" applyAlignment="1">
      <alignment horizontal="right" vertical="center"/>
    </xf>
    <xf numFmtId="0" fontId="3" fillId="0" borderId="0" xfId="0" applyFont="1" applyFill="1" applyAlignment="1">
      <alignment horizontal="center" vertical="center"/>
    </xf>
    <xf numFmtId="0" fontId="3" fillId="0" borderId="0" xfId="0" applyNumberFormat="1" applyFont="1" applyFill="1" applyAlignment="1">
      <alignment vertical="center"/>
    </xf>
    <xf numFmtId="0" fontId="3" fillId="0" borderId="0" xfId="0" applyNumberFormat="1" applyFont="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71" fontId="3" fillId="0" borderId="10" xfId="42" applyFont="1" applyFill="1" applyBorder="1" applyAlignment="1">
      <alignment horizontal="right" vertical="center"/>
    </xf>
    <xf numFmtId="9" fontId="4" fillId="0" borderId="10" xfId="42" applyNumberFormat="1" applyFont="1" applyBorder="1" applyAlignment="1">
      <alignment vertical="center"/>
    </xf>
    <xf numFmtId="0" fontId="4" fillId="0" borderId="0" xfId="0" applyFont="1" applyAlignment="1">
      <alignment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5" fillId="0" borderId="0" xfId="0" applyFont="1" applyAlignment="1">
      <alignment wrapText="1"/>
    </xf>
    <xf numFmtId="49" fontId="4" fillId="0" borderId="10" xfId="0" applyNumberFormat="1" applyFont="1" applyBorder="1" applyAlignment="1">
      <alignment horizontal="center" vertical="center" wrapText="1"/>
    </xf>
    <xf numFmtId="2" fontId="4" fillId="0" borderId="10" xfId="0" applyNumberFormat="1" applyFont="1" applyBorder="1" applyAlignment="1">
      <alignment horizontal="right" vertical="center" wrapText="1"/>
    </xf>
    <xf numFmtId="2" fontId="5" fillId="0" borderId="10" xfId="0" applyNumberFormat="1" applyFont="1" applyBorder="1" applyAlignment="1">
      <alignment horizontal="right"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4" fillId="0" borderId="0" xfId="0" applyFont="1" applyAlignment="1">
      <alignment horizontal="left" wrapText="1"/>
    </xf>
    <xf numFmtId="0" fontId="4" fillId="0" borderId="0" xfId="0" applyFont="1" applyAlignment="1">
      <alignment horizontal="center" wrapText="1"/>
    </xf>
    <xf numFmtId="49" fontId="4" fillId="0" borderId="0" xfId="0" applyNumberFormat="1" applyFont="1" applyAlignment="1">
      <alignment horizontal="center" wrapText="1"/>
    </xf>
    <xf numFmtId="0" fontId="4" fillId="0" borderId="0" xfId="0" applyFont="1" applyAlignment="1">
      <alignment horizontal="right" wrapText="1"/>
    </xf>
    <xf numFmtId="0" fontId="2"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18" fillId="24" borderId="10" xfId="0" applyFont="1" applyFill="1" applyBorder="1" applyAlignment="1">
      <alignment horizontal="center" vertical="center" wrapText="1"/>
    </xf>
    <xf numFmtId="0" fontId="4" fillId="0" borderId="11" xfId="0" applyFont="1" applyBorder="1" applyAlignment="1">
      <alignment horizontal="left" vertical="center" wrapText="1"/>
    </xf>
    <xf numFmtId="0" fontId="3" fillId="0" borderId="11" xfId="0" applyFont="1" applyBorder="1" applyAlignment="1">
      <alignment horizontal="center" vertical="center" wrapText="1"/>
    </xf>
    <xf numFmtId="0" fontId="4" fillId="0" borderId="13" xfId="0" applyFont="1" applyBorder="1" applyAlignment="1">
      <alignment horizontal="left" vertical="center" wrapText="1"/>
    </xf>
    <xf numFmtId="0" fontId="3" fillId="0" borderId="14" xfId="0" applyFont="1" applyBorder="1" applyAlignment="1">
      <alignment horizontal="center" vertical="center" wrapText="1"/>
    </xf>
    <xf numFmtId="0" fontId="4" fillId="0" borderId="0" xfId="0" applyFont="1" applyBorder="1" applyAlignment="1">
      <alignment horizontal="left" vertical="center" wrapText="1"/>
    </xf>
    <xf numFmtId="0" fontId="3" fillId="0" borderId="24" xfId="0" applyFont="1" applyBorder="1" applyAlignment="1">
      <alignment horizontal="center" vertical="center" wrapText="1"/>
    </xf>
    <xf numFmtId="0" fontId="4" fillId="0" borderId="23" xfId="0" applyFont="1" applyBorder="1" applyAlignment="1">
      <alignment horizontal="left" vertical="center" wrapText="1"/>
    </xf>
    <xf numFmtId="0" fontId="3" fillId="0" borderId="22" xfId="0" applyFont="1" applyBorder="1" applyAlignment="1">
      <alignment horizontal="center" vertical="center" wrapText="1"/>
    </xf>
    <xf numFmtId="0" fontId="4"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2" fillId="0" borderId="10"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4" fillId="0" borderId="19" xfId="0" applyFont="1" applyBorder="1" applyAlignment="1">
      <alignment horizontal="left"/>
    </xf>
    <xf numFmtId="0" fontId="3" fillId="0" borderId="0" xfId="0" applyFont="1" applyBorder="1" applyAlignment="1">
      <alignment horizontal="right"/>
    </xf>
    <xf numFmtId="0" fontId="2" fillId="0" borderId="10"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justify" vertical="center" wrapText="1"/>
    </xf>
    <xf numFmtId="0" fontId="3" fillId="0" borderId="10" xfId="0" applyFont="1" applyBorder="1" applyAlignment="1">
      <alignment horizontal="right" vertical="center" wrapText="1"/>
    </xf>
    <xf numFmtId="4" fontId="3" fillId="0" borderId="10" xfId="0" applyNumberFormat="1" applyFont="1" applyBorder="1" applyAlignment="1">
      <alignment horizontal="right" vertical="center" wrapText="1"/>
    </xf>
    <xf numFmtId="0" fontId="2" fillId="0" borderId="0" xfId="0" applyFont="1" applyAlignment="1">
      <alignment horizontal="center" vertical="center"/>
    </xf>
    <xf numFmtId="0" fontId="3" fillId="0" borderId="0" xfId="0" applyFont="1" applyAlignment="1">
      <alignment horizontal="right"/>
    </xf>
    <xf numFmtId="0" fontId="3" fillId="0" borderId="10" xfId="0" applyFont="1" applyBorder="1" applyAlignment="1">
      <alignment horizontal="center" vertical="center"/>
    </xf>
    <xf numFmtId="0" fontId="4" fillId="0" borderId="10" xfId="0" applyFont="1" applyBorder="1" applyAlignment="1">
      <alignment horizontal="justify" vertical="center" wrapText="1"/>
    </xf>
    <xf numFmtId="0" fontId="2" fillId="0" borderId="0" xfId="0" applyFont="1" applyBorder="1" applyAlignment="1">
      <alignment horizontal="center" vertical="center" wrapText="1"/>
    </xf>
    <xf numFmtId="0" fontId="3" fillId="0" borderId="0" xfId="0" applyFont="1" applyBorder="1" applyAlignment="1">
      <alignment wrapText="1"/>
    </xf>
    <xf numFmtId="0" fontId="3" fillId="0" borderId="13" xfId="0" applyFont="1" applyBorder="1" applyAlignment="1">
      <alignment horizontal="center" vertical="center" wrapText="1"/>
    </xf>
    <xf numFmtId="0" fontId="3" fillId="0" borderId="13" xfId="0" applyFont="1" applyBorder="1" applyAlignment="1">
      <alignment horizontal="justify" vertical="center" wrapText="1"/>
    </xf>
    <xf numFmtId="172" fontId="3" fillId="0" borderId="13" xfId="0" applyNumberFormat="1" applyFont="1" applyBorder="1" applyAlignment="1">
      <alignment horizontal="center" vertical="center" wrapText="1"/>
    </xf>
    <xf numFmtId="0" fontId="3" fillId="0" borderId="0" xfId="0" applyFont="1" applyAlignment="1">
      <alignment horizontal="right" vertical="center" wrapText="1"/>
    </xf>
    <xf numFmtId="0" fontId="3" fillId="0" borderId="11" xfId="0" applyFont="1" applyBorder="1" applyAlignment="1">
      <alignment vertical="center" wrapText="1"/>
    </xf>
    <xf numFmtId="0" fontId="3" fillId="0" borderId="1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xf>
    <xf numFmtId="0" fontId="3"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center"/>
    </xf>
    <xf numFmtId="0" fontId="2" fillId="0" borderId="23" xfId="0" applyFont="1" applyBorder="1" applyAlignment="1">
      <alignment horizontal="center" wrapText="1"/>
    </xf>
    <xf numFmtId="0" fontId="2" fillId="0" borderId="23" xfId="0" applyFont="1" applyBorder="1" applyAlignment="1">
      <alignment horizontal="center"/>
    </xf>
    <xf numFmtId="4" fontId="3" fillId="0" borderId="10" xfId="0" applyNumberFormat="1" applyFont="1" applyBorder="1" applyAlignment="1">
      <alignment/>
    </xf>
    <xf numFmtId="0" fontId="4"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14" fillId="0" borderId="0" xfId="0" applyFont="1" applyBorder="1" applyAlignment="1">
      <alignment horizontal="center" vertical="center" wrapText="1"/>
    </xf>
    <xf numFmtId="2" fontId="8" fillId="0" borderId="10" xfId="0" applyNumberFormat="1" applyFont="1" applyBorder="1" applyAlignment="1">
      <alignment horizontal="center"/>
    </xf>
    <xf numFmtId="0" fontId="5" fillId="0" borderId="10" xfId="0" applyFont="1" applyBorder="1" applyAlignment="1">
      <alignment horizontal="center" vertical="center" wrapText="1"/>
    </xf>
    <xf numFmtId="0" fontId="39" fillId="0" borderId="10" xfId="0" applyFont="1" applyBorder="1" applyAlignment="1">
      <alignment/>
    </xf>
    <xf numFmtId="0" fontId="39" fillId="0" borderId="10" xfId="0" applyFont="1" applyFill="1" applyBorder="1" applyAlignment="1">
      <alignment/>
    </xf>
    <xf numFmtId="4" fontId="39" fillId="0" borderId="10" xfId="0" applyNumberFormat="1" applyFont="1" applyFill="1" applyBorder="1" applyAlignment="1">
      <alignment/>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39" fillId="0" borderId="10" xfId="0" applyFont="1" applyFill="1" applyBorder="1" applyAlignment="1">
      <alignment vertical="center" wrapText="1"/>
    </xf>
    <xf numFmtId="177" fontId="39" fillId="0" borderId="10" xfId="42" applyNumberFormat="1" applyFont="1" applyFill="1" applyBorder="1" applyAlignment="1">
      <alignment vertical="center" wrapText="1"/>
    </xf>
    <xf numFmtId="0" fontId="3" fillId="25" borderId="0" xfId="0" applyFont="1" applyFill="1" applyAlignment="1">
      <alignment horizontal="right" vertical="center" wrapText="1"/>
    </xf>
    <xf numFmtId="0" fontId="3" fillId="25" borderId="0" xfId="0" applyFont="1" applyFill="1" applyAlignment="1">
      <alignment horizontal="left" vertical="center" wrapTex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8" fillId="0" borderId="0" xfId="0" applyFont="1" applyFill="1" applyAlignment="1">
      <alignment wrapText="1"/>
    </xf>
    <xf numFmtId="0" fontId="4" fillId="0" borderId="10" xfId="0" applyFont="1" applyBorder="1" applyAlignment="1" quotePrefix="1">
      <alignment vertical="center" wrapText="1"/>
    </xf>
    <xf numFmtId="0" fontId="4" fillId="0" borderId="10" xfId="0" applyFont="1" applyBorder="1" applyAlignment="1">
      <alignment vertical="center" wrapText="1"/>
    </xf>
    <xf numFmtId="0" fontId="5" fillId="0" borderId="1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xf>
    <xf numFmtId="173"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wrapText="1"/>
    </xf>
    <xf numFmtId="0" fontId="5" fillId="0" borderId="23" xfId="0" applyFont="1" applyBorder="1" applyAlignment="1">
      <alignment horizontal="center" vertical="center" wrapText="1"/>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3" fillId="0" borderId="20" xfId="0" applyFont="1" applyFill="1" applyBorder="1" applyAlignment="1">
      <alignment horizontal="left"/>
    </xf>
    <xf numFmtId="0" fontId="3" fillId="0" borderId="21" xfId="0" applyFont="1" applyFill="1" applyBorder="1" applyAlignment="1">
      <alignment horizontal="left"/>
    </xf>
    <xf numFmtId="0" fontId="3" fillId="0" borderId="10" xfId="0" applyFont="1" applyBorder="1" applyAlignment="1">
      <alignment horizontal="left" wrapText="1"/>
    </xf>
    <xf numFmtId="0" fontId="3" fillId="0" borderId="16" xfId="0" applyFont="1" applyBorder="1" applyAlignment="1">
      <alignment horizontal="left" wrapText="1"/>
    </xf>
    <xf numFmtId="0" fontId="3" fillId="0" borderId="23" xfId="0" applyFont="1" applyBorder="1" applyAlignment="1">
      <alignment horizontal="left" wrapText="1"/>
    </xf>
    <xf numFmtId="0" fontId="3" fillId="0" borderId="22" xfId="0" applyFont="1" applyBorder="1" applyAlignment="1">
      <alignment horizontal="left" wrapText="1"/>
    </xf>
    <xf numFmtId="0" fontId="2" fillId="0" borderId="0" xfId="0" applyFont="1" applyAlignment="1">
      <alignment horizontal="left" vertical="center" wrapText="1"/>
    </xf>
    <xf numFmtId="0" fontId="2" fillId="0" borderId="0" xfId="0" applyFont="1" applyAlignment="1">
      <alignment horizontal="left" wrapText="1"/>
    </xf>
    <xf numFmtId="0" fontId="14" fillId="0" borderId="10" xfId="0" applyFont="1" applyBorder="1" applyAlignment="1">
      <alignment horizontal="right" vertical="center" wrapText="1"/>
    </xf>
    <xf numFmtId="0" fontId="7" fillId="0" borderId="0" xfId="0" applyFont="1" applyAlignment="1">
      <alignment horizontal="center" vertical="center" wrapText="1"/>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2" fillId="0" borderId="0" xfId="0" applyFont="1" applyAlignment="1">
      <alignment horizontal="center" wrapTex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3" fillId="0" borderId="10" xfId="0" applyFont="1" applyBorder="1" applyAlignment="1">
      <alignment horizontal="left" vertical="center" wrapText="1"/>
    </xf>
    <xf numFmtId="0" fontId="3" fillId="0" borderId="18"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22" xfId="0" applyFont="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9"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4"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9"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176" fontId="4" fillId="0" borderId="11" xfId="42" applyNumberFormat="1" applyFont="1" applyFill="1" applyBorder="1" applyAlignment="1">
      <alignment horizontal="right" vertical="center"/>
    </xf>
    <xf numFmtId="176" fontId="4" fillId="0" borderId="12" xfId="42" applyNumberFormat="1" applyFont="1" applyFill="1" applyBorder="1" applyAlignment="1">
      <alignment horizontal="right" vertical="center"/>
    </xf>
    <xf numFmtId="9" fontId="4" fillId="0" borderId="10" xfId="42" applyNumberFormat="1" applyFont="1" applyBorder="1" applyAlignment="1">
      <alignment horizontal="center" vertical="center"/>
    </xf>
    <xf numFmtId="176" fontId="4" fillId="0" borderId="17" xfId="42" applyNumberFormat="1" applyFont="1" applyFill="1" applyBorder="1" applyAlignment="1">
      <alignment horizontal="right" vertical="center"/>
    </xf>
    <xf numFmtId="0" fontId="5" fillId="0" borderId="0" xfId="0" applyFont="1" applyAlignment="1">
      <alignment horizontal="center" vertical="center" wrapText="1"/>
    </xf>
    <xf numFmtId="0" fontId="5" fillId="0" borderId="23"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173" fontId="3" fillId="0" borderId="19" xfId="0" applyNumberFormat="1" applyFont="1" applyBorder="1" applyAlignment="1">
      <alignment horizontal="left"/>
    </xf>
    <xf numFmtId="0" fontId="3" fillId="0" borderId="0" xfId="0" applyFont="1" applyAlignment="1">
      <alignment horizontal="left" wrapText="1"/>
    </xf>
    <xf numFmtId="0" fontId="3" fillId="0" borderId="0" xfId="0" applyFont="1" applyAlignment="1">
      <alignment horizontal="left"/>
    </xf>
    <xf numFmtId="0" fontId="3" fillId="0" borderId="19" xfId="0" applyFont="1" applyBorder="1" applyAlignment="1">
      <alignment horizontal="left" wrapText="1"/>
    </xf>
    <xf numFmtId="0" fontId="3" fillId="0" borderId="19" xfId="0" applyFont="1" applyBorder="1" applyAlignment="1">
      <alignment horizontal="center" wrapText="1"/>
    </xf>
    <xf numFmtId="0" fontId="3" fillId="0" borderId="21" xfId="0" applyFont="1" applyBorder="1" applyAlignment="1">
      <alignment horizontal="center"/>
    </xf>
    <xf numFmtId="0" fontId="3" fillId="0" borderId="10" xfId="0" applyFont="1" applyBorder="1" applyAlignment="1">
      <alignment horizontal="center" wrapText="1"/>
    </xf>
    <xf numFmtId="0" fontId="3" fillId="0" borderId="10" xfId="0" applyFont="1" applyBorder="1" applyAlignment="1">
      <alignment horizontal="center"/>
    </xf>
    <xf numFmtId="0" fontId="1" fillId="0" borderId="0" xfId="0" applyFont="1" applyAlignment="1">
      <alignment horizontal="center" vertical="center"/>
    </xf>
    <xf numFmtId="0" fontId="3" fillId="0" borderId="10" xfId="0" applyFont="1" applyBorder="1" applyAlignment="1">
      <alignment horizontal="right" vertical="center" wrapText="1"/>
    </xf>
    <xf numFmtId="4"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xf>
    <xf numFmtId="0" fontId="3" fillId="0" borderId="10" xfId="0" applyFont="1" applyBorder="1" applyAlignment="1">
      <alignment horizontal="justify" vertical="center" wrapText="1"/>
    </xf>
    <xf numFmtId="172" fontId="3" fillId="0" borderId="10" xfId="0" applyNumberFormat="1" applyFont="1" applyBorder="1" applyAlignment="1">
      <alignment horizontal="center" vertical="center" wrapText="1"/>
    </xf>
    <xf numFmtId="0" fontId="3" fillId="0" borderId="13"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4" fillId="0" borderId="0" xfId="0" applyFont="1" applyBorder="1" applyAlignment="1">
      <alignment horizontal="left" vertical="center" wrapText="1"/>
    </xf>
    <xf numFmtId="0" fontId="18" fillId="0" borderId="0" xfId="0" applyFont="1" applyAlignment="1">
      <alignment horizontal="left" vertical="center" wrapText="1"/>
    </xf>
    <xf numFmtId="0" fontId="1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H66"/>
  <sheetViews>
    <sheetView tabSelected="1" zoomScale="89" zoomScaleNormal="89" zoomScalePageLayoutView="0" workbookViewId="0" topLeftCell="A1">
      <selection activeCell="J4" sqref="J4"/>
    </sheetView>
  </sheetViews>
  <sheetFormatPr defaultColWidth="9.140625" defaultRowHeight="15"/>
  <cols>
    <col min="1" max="1" width="70.28125" style="40" customWidth="1"/>
    <col min="2" max="2" width="44.28125" style="41" customWidth="1"/>
    <col min="3" max="3" width="36.28125" style="39" customWidth="1"/>
    <col min="4" max="4" width="23.7109375" style="38" customWidth="1"/>
    <col min="5" max="5" width="19.421875" style="38" customWidth="1"/>
    <col min="6" max="6" width="19.00390625" style="38" customWidth="1"/>
    <col min="7" max="7" width="18.421875" style="38" customWidth="1"/>
    <col min="8" max="8" width="17.00390625" style="39" customWidth="1"/>
    <col min="9" max="16384" width="9.140625" style="39" customWidth="1"/>
  </cols>
  <sheetData>
    <row r="1" spans="1:8" ht="31.5" customHeight="1">
      <c r="A1" s="327" t="s">
        <v>1964</v>
      </c>
      <c r="B1" s="327"/>
      <c r="C1" s="327"/>
      <c r="D1" s="327"/>
      <c r="E1" s="327"/>
      <c r="F1" s="327"/>
      <c r="H1" s="304"/>
    </row>
    <row r="2" ht="18">
      <c r="H2" s="304"/>
    </row>
    <row r="3" spans="1:6" ht="108">
      <c r="A3" s="42" t="s">
        <v>503</v>
      </c>
      <c r="B3" s="43" t="s">
        <v>507</v>
      </c>
      <c r="C3" s="42" t="s">
        <v>89</v>
      </c>
      <c r="D3" s="44" t="s">
        <v>82</v>
      </c>
      <c r="E3" s="44" t="s">
        <v>83</v>
      </c>
      <c r="F3" s="44" t="s">
        <v>84</v>
      </c>
    </row>
    <row r="4" spans="1:6" ht="36">
      <c r="A4" s="44" t="s">
        <v>55</v>
      </c>
      <c r="B4" s="45" t="s">
        <v>46</v>
      </c>
      <c r="C4" s="44" t="s">
        <v>47</v>
      </c>
      <c r="D4" s="44" t="s">
        <v>85</v>
      </c>
      <c r="E4" s="44" t="s">
        <v>86</v>
      </c>
      <c r="F4" s="44" t="s">
        <v>87</v>
      </c>
    </row>
    <row r="5" spans="1:6" ht="18">
      <c r="A5" s="44" t="s">
        <v>504</v>
      </c>
      <c r="B5" s="46" t="s">
        <v>558</v>
      </c>
      <c r="C5" s="47">
        <v>5.8</v>
      </c>
      <c r="D5" s="289">
        <v>64.96</v>
      </c>
      <c r="E5" s="289">
        <v>77.952</v>
      </c>
      <c r="F5" s="289">
        <v>58.46399999999999</v>
      </c>
    </row>
    <row r="6" spans="1:6" ht="15" customHeight="1">
      <c r="A6" s="42" t="s">
        <v>505</v>
      </c>
      <c r="B6" s="46" t="s">
        <v>559</v>
      </c>
      <c r="C6" s="47">
        <v>5.8</v>
      </c>
      <c r="D6" s="289">
        <v>41.76</v>
      </c>
      <c r="E6" s="289">
        <v>50.111999999999995</v>
      </c>
      <c r="F6" s="289">
        <v>37.583999999999996</v>
      </c>
    </row>
    <row r="7" spans="1:6" ht="18">
      <c r="A7" s="44" t="s">
        <v>506</v>
      </c>
      <c r="B7" s="46" t="s">
        <v>558</v>
      </c>
      <c r="C7" s="47">
        <v>5.8</v>
      </c>
      <c r="D7" s="289">
        <v>64.96</v>
      </c>
      <c r="E7" s="289">
        <v>77.952</v>
      </c>
      <c r="F7" s="289">
        <v>58.46399999999999</v>
      </c>
    </row>
    <row r="8" spans="2:5" ht="18">
      <c r="B8" s="49"/>
      <c r="E8" s="50"/>
    </row>
    <row r="9" ht="18">
      <c r="B9" s="49"/>
    </row>
    <row r="10" spans="1:7" ht="102.75" customHeight="1">
      <c r="A10" s="42" t="s">
        <v>1780</v>
      </c>
      <c r="B10" s="42" t="s">
        <v>31</v>
      </c>
      <c r="C10" s="42" t="s">
        <v>88</v>
      </c>
      <c r="D10" s="42" t="s">
        <v>90</v>
      </c>
      <c r="E10" s="42" t="s">
        <v>1976</v>
      </c>
      <c r="F10" s="42" t="s">
        <v>1977</v>
      </c>
      <c r="G10" s="42" t="s">
        <v>1978</v>
      </c>
    </row>
    <row r="11" spans="1:7" ht="54" customHeight="1">
      <c r="A11" s="42" t="s">
        <v>46</v>
      </c>
      <c r="B11" s="42" t="s">
        <v>47</v>
      </c>
      <c r="C11" s="42" t="s">
        <v>48</v>
      </c>
      <c r="D11" s="42" t="s">
        <v>50</v>
      </c>
      <c r="E11" s="42" t="s">
        <v>91</v>
      </c>
      <c r="F11" s="42" t="s">
        <v>92</v>
      </c>
      <c r="G11" s="42" t="s">
        <v>2212</v>
      </c>
    </row>
    <row r="12" spans="1:7" ht="18">
      <c r="A12" s="51" t="s">
        <v>510</v>
      </c>
      <c r="B12" s="52"/>
      <c r="C12" s="53"/>
      <c r="D12" s="48"/>
      <c r="E12" s="48"/>
      <c r="F12" s="48"/>
      <c r="G12" s="48"/>
    </row>
    <row r="13" spans="1:7" ht="36">
      <c r="A13" s="51" t="s">
        <v>511</v>
      </c>
      <c r="B13" s="52" t="s">
        <v>512</v>
      </c>
      <c r="C13" s="53" t="s">
        <v>513</v>
      </c>
      <c r="D13" s="48">
        <v>2.8</v>
      </c>
      <c r="E13" s="48">
        <v>15.4</v>
      </c>
      <c r="F13" s="48">
        <v>18.48</v>
      </c>
      <c r="G13" s="48">
        <v>13.86</v>
      </c>
    </row>
    <row r="14" spans="1:7" ht="63.75" customHeight="1">
      <c r="A14" s="51" t="s">
        <v>514</v>
      </c>
      <c r="B14" s="52" t="s">
        <v>515</v>
      </c>
      <c r="C14" s="53" t="s">
        <v>513</v>
      </c>
      <c r="D14" s="48">
        <v>2.8</v>
      </c>
      <c r="E14" s="48">
        <v>15.4</v>
      </c>
      <c r="F14" s="48">
        <v>18.48</v>
      </c>
      <c r="G14" s="48">
        <v>13.86</v>
      </c>
    </row>
    <row r="15" spans="1:7" ht="18">
      <c r="A15" s="51" t="s">
        <v>516</v>
      </c>
      <c r="B15" s="52" t="s">
        <v>1883</v>
      </c>
      <c r="C15" s="53"/>
      <c r="D15" s="48"/>
      <c r="E15" s="48"/>
      <c r="F15" s="48"/>
      <c r="G15" s="48"/>
    </row>
    <row r="16" spans="1:7" ht="18">
      <c r="A16" s="54" t="s">
        <v>1885</v>
      </c>
      <c r="B16" s="52" t="s">
        <v>1886</v>
      </c>
      <c r="C16" s="53" t="s">
        <v>1887</v>
      </c>
      <c r="D16" s="48">
        <v>2.8</v>
      </c>
      <c r="E16" s="48">
        <v>15.4</v>
      </c>
      <c r="F16" s="48">
        <v>18.48</v>
      </c>
      <c r="G16" s="48">
        <v>13.86</v>
      </c>
    </row>
    <row r="17" spans="1:7" ht="36">
      <c r="A17" s="54" t="s">
        <v>1888</v>
      </c>
      <c r="B17" s="52" t="s">
        <v>1889</v>
      </c>
      <c r="C17" s="53" t="s">
        <v>1887</v>
      </c>
      <c r="D17" s="48">
        <v>2.8</v>
      </c>
      <c r="E17" s="48">
        <v>15.4</v>
      </c>
      <c r="F17" s="48">
        <v>18.48</v>
      </c>
      <c r="G17" s="48">
        <v>13.86</v>
      </c>
    </row>
    <row r="18" spans="1:7" ht="18.75" customHeight="1">
      <c r="A18" s="54" t="s">
        <v>1890</v>
      </c>
      <c r="B18" s="52" t="s">
        <v>1891</v>
      </c>
      <c r="C18" s="53" t="s">
        <v>1887</v>
      </c>
      <c r="D18" s="48">
        <v>2.8</v>
      </c>
      <c r="E18" s="48">
        <v>15.4</v>
      </c>
      <c r="F18" s="48">
        <v>18.48</v>
      </c>
      <c r="G18" s="48">
        <v>13.86</v>
      </c>
    </row>
    <row r="19" spans="1:7" ht="36">
      <c r="A19" s="54" t="s">
        <v>1892</v>
      </c>
      <c r="B19" s="52" t="s">
        <v>1893</v>
      </c>
      <c r="C19" s="53" t="s">
        <v>1894</v>
      </c>
      <c r="D19" s="48">
        <v>2.8</v>
      </c>
      <c r="E19" s="48">
        <v>42</v>
      </c>
      <c r="F19" s="48">
        <v>50.4</v>
      </c>
      <c r="G19" s="48">
        <v>37.8</v>
      </c>
    </row>
    <row r="20" spans="1:7" ht="18">
      <c r="A20" s="54" t="s">
        <v>1895</v>
      </c>
      <c r="B20" s="52" t="s">
        <v>1896</v>
      </c>
      <c r="C20" s="53" t="s">
        <v>1887</v>
      </c>
      <c r="D20" s="48">
        <v>2.8</v>
      </c>
      <c r="E20" s="48">
        <v>15.4</v>
      </c>
      <c r="F20" s="48">
        <v>18.48</v>
      </c>
      <c r="G20" s="48">
        <v>13.86</v>
      </c>
    </row>
    <row r="21" spans="1:7" ht="36">
      <c r="A21" s="51" t="s">
        <v>1897</v>
      </c>
      <c r="B21" s="52" t="s">
        <v>1898</v>
      </c>
      <c r="C21" s="53" t="s">
        <v>513</v>
      </c>
      <c r="D21" s="48">
        <v>2.8</v>
      </c>
      <c r="E21" s="48">
        <v>15.4</v>
      </c>
      <c r="F21" s="48">
        <v>18.48</v>
      </c>
      <c r="G21" s="48">
        <v>13.86</v>
      </c>
    </row>
    <row r="22" spans="1:7" ht="36">
      <c r="A22" s="51" t="s">
        <v>1899</v>
      </c>
      <c r="B22" s="52" t="s">
        <v>1900</v>
      </c>
      <c r="C22" s="54" t="s">
        <v>1901</v>
      </c>
      <c r="D22" s="48">
        <v>2.8</v>
      </c>
      <c r="E22" s="48">
        <v>42</v>
      </c>
      <c r="F22" s="48">
        <v>50.4</v>
      </c>
      <c r="G22" s="48">
        <v>37.8</v>
      </c>
    </row>
    <row r="23" spans="1:7" ht="18">
      <c r="A23" s="51" t="s">
        <v>1902</v>
      </c>
      <c r="B23" s="52" t="s">
        <v>443</v>
      </c>
      <c r="C23" s="53"/>
      <c r="D23" s="48"/>
      <c r="E23" s="48"/>
      <c r="F23" s="48"/>
      <c r="G23" s="48"/>
    </row>
    <row r="24" spans="1:7" ht="36">
      <c r="A24" s="54" t="s">
        <v>1903</v>
      </c>
      <c r="B24" s="52" t="s">
        <v>1904</v>
      </c>
      <c r="C24" s="53" t="s">
        <v>1887</v>
      </c>
      <c r="D24" s="48">
        <v>2.8</v>
      </c>
      <c r="E24" s="48">
        <v>15.4</v>
      </c>
      <c r="F24" s="48">
        <v>18.48</v>
      </c>
      <c r="G24" s="48">
        <v>13.86</v>
      </c>
    </row>
    <row r="25" spans="1:7" ht="18">
      <c r="A25" s="51" t="s">
        <v>1905</v>
      </c>
      <c r="B25" s="52" t="s">
        <v>1906</v>
      </c>
      <c r="C25" s="53"/>
      <c r="D25" s="48"/>
      <c r="E25" s="48"/>
      <c r="F25" s="48"/>
      <c r="G25" s="48"/>
    </row>
    <row r="26" spans="1:7" ht="36">
      <c r="A26" s="51" t="s">
        <v>1907</v>
      </c>
      <c r="B26" s="52" t="s">
        <v>1908</v>
      </c>
      <c r="C26" s="53"/>
      <c r="D26" s="48"/>
      <c r="E26" s="48"/>
      <c r="F26" s="48"/>
      <c r="G26" s="48"/>
    </row>
    <row r="27" spans="1:7" ht="18">
      <c r="A27" s="54" t="s">
        <v>1909</v>
      </c>
      <c r="B27" s="52" t="s">
        <v>1893</v>
      </c>
      <c r="C27" s="53" t="s">
        <v>1894</v>
      </c>
      <c r="D27" s="48">
        <v>2.8</v>
      </c>
      <c r="E27" s="48">
        <v>42</v>
      </c>
      <c r="F27" s="48">
        <v>50.4</v>
      </c>
      <c r="G27" s="48">
        <v>37.8</v>
      </c>
    </row>
    <row r="28" spans="1:7" ht="18">
      <c r="A28" s="54" t="s">
        <v>1910</v>
      </c>
      <c r="B28" s="52" t="s">
        <v>1911</v>
      </c>
      <c r="C28" s="53" t="s">
        <v>1894</v>
      </c>
      <c r="D28" s="48">
        <v>2.8</v>
      </c>
      <c r="E28" s="48">
        <v>42</v>
      </c>
      <c r="F28" s="48">
        <v>50.4</v>
      </c>
      <c r="G28" s="48">
        <v>37.8</v>
      </c>
    </row>
    <row r="29" spans="1:7" ht="36">
      <c r="A29" s="54" t="s">
        <v>1912</v>
      </c>
      <c r="B29" s="52" t="s">
        <v>1913</v>
      </c>
      <c r="C29" s="53" t="s">
        <v>1887</v>
      </c>
      <c r="D29" s="48">
        <v>2.8</v>
      </c>
      <c r="E29" s="48">
        <v>15.4</v>
      </c>
      <c r="F29" s="48">
        <v>18.48</v>
      </c>
      <c r="G29" s="48">
        <v>13.86</v>
      </c>
    </row>
    <row r="30" spans="1:7" ht="18">
      <c r="A30" s="54" t="s">
        <v>1914</v>
      </c>
      <c r="B30" s="52" t="s">
        <v>1915</v>
      </c>
      <c r="C30" s="53" t="s">
        <v>1887</v>
      </c>
      <c r="D30" s="48">
        <v>2.8</v>
      </c>
      <c r="E30" s="48">
        <v>15.4</v>
      </c>
      <c r="F30" s="48">
        <v>18.48</v>
      </c>
      <c r="G30" s="48">
        <v>13.86</v>
      </c>
    </row>
    <row r="31" spans="1:7" ht="18">
      <c r="A31" s="51" t="s">
        <v>1916</v>
      </c>
      <c r="B31" s="52" t="s">
        <v>443</v>
      </c>
      <c r="C31" s="53"/>
      <c r="D31" s="48"/>
      <c r="E31" s="48"/>
      <c r="F31" s="48"/>
      <c r="G31" s="48"/>
    </row>
    <row r="32" spans="1:7" ht="18">
      <c r="A32" s="54" t="s">
        <v>1885</v>
      </c>
      <c r="B32" s="52" t="s">
        <v>1896</v>
      </c>
      <c r="C32" s="53" t="s">
        <v>1887</v>
      </c>
      <c r="D32" s="48">
        <v>2.8</v>
      </c>
      <c r="E32" s="48">
        <v>15.4</v>
      </c>
      <c r="F32" s="48">
        <v>18.48</v>
      </c>
      <c r="G32" s="48">
        <v>13.86</v>
      </c>
    </row>
    <row r="33" spans="1:7" ht="36">
      <c r="A33" s="54" t="s">
        <v>1888</v>
      </c>
      <c r="B33" s="52" t="s">
        <v>1917</v>
      </c>
      <c r="C33" s="53" t="s">
        <v>1887</v>
      </c>
      <c r="D33" s="48">
        <v>2.8</v>
      </c>
      <c r="E33" s="48">
        <v>15.4</v>
      </c>
      <c r="F33" s="48">
        <v>18.48</v>
      </c>
      <c r="G33" s="48">
        <v>13.86</v>
      </c>
    </row>
    <row r="34" spans="1:7" ht="36">
      <c r="A34" s="54" t="s">
        <v>1890</v>
      </c>
      <c r="B34" s="52" t="s">
        <v>1918</v>
      </c>
      <c r="C34" s="53" t="s">
        <v>1887</v>
      </c>
      <c r="D34" s="48">
        <v>2.8</v>
      </c>
      <c r="E34" s="48">
        <v>15.4</v>
      </c>
      <c r="F34" s="48">
        <v>18.48</v>
      </c>
      <c r="G34" s="48">
        <v>13.86</v>
      </c>
    </row>
    <row r="35" spans="1:7" ht="36">
      <c r="A35" s="54" t="s">
        <v>1892</v>
      </c>
      <c r="B35" s="52" t="s">
        <v>1919</v>
      </c>
      <c r="C35" s="53" t="s">
        <v>1894</v>
      </c>
      <c r="D35" s="48">
        <v>2.8</v>
      </c>
      <c r="E35" s="48">
        <v>42</v>
      </c>
      <c r="F35" s="48">
        <v>50.4</v>
      </c>
      <c r="G35" s="48">
        <v>37.8</v>
      </c>
    </row>
    <row r="36" spans="1:7" ht="18">
      <c r="A36" s="54" t="s">
        <v>1895</v>
      </c>
      <c r="B36" s="52" t="s">
        <v>1886</v>
      </c>
      <c r="C36" s="53" t="s">
        <v>1887</v>
      </c>
      <c r="D36" s="48">
        <v>2.8</v>
      </c>
      <c r="E36" s="48">
        <v>15.4</v>
      </c>
      <c r="F36" s="48">
        <v>18.48</v>
      </c>
      <c r="G36" s="48">
        <v>13.86</v>
      </c>
    </row>
    <row r="37" spans="1:7" ht="36">
      <c r="A37" s="51" t="s">
        <v>1920</v>
      </c>
      <c r="B37" s="52" t="s">
        <v>1540</v>
      </c>
      <c r="C37" s="53"/>
      <c r="D37" s="48"/>
      <c r="E37" s="48"/>
      <c r="F37" s="48"/>
      <c r="G37" s="48"/>
    </row>
    <row r="38" spans="1:7" ht="54">
      <c r="A38" s="54" t="s">
        <v>1921</v>
      </c>
      <c r="B38" s="52" t="s">
        <v>1922</v>
      </c>
      <c r="C38" s="53" t="s">
        <v>1887</v>
      </c>
      <c r="D38" s="48">
        <v>2.8</v>
      </c>
      <c r="E38" s="48">
        <v>15.4</v>
      </c>
      <c r="F38" s="48">
        <v>18.48</v>
      </c>
      <c r="G38" s="48">
        <v>13.86</v>
      </c>
    </row>
    <row r="39" spans="1:7" ht="36">
      <c r="A39" s="54" t="s">
        <v>1923</v>
      </c>
      <c r="B39" s="52" t="s">
        <v>2112</v>
      </c>
      <c r="C39" s="53" t="s">
        <v>1887</v>
      </c>
      <c r="D39" s="48">
        <v>2.8</v>
      </c>
      <c r="E39" s="48">
        <v>15.4</v>
      </c>
      <c r="F39" s="48">
        <v>18.48</v>
      </c>
      <c r="G39" s="48">
        <v>13.86</v>
      </c>
    </row>
    <row r="40" spans="1:7" ht="36">
      <c r="A40" s="54" t="s">
        <v>1924</v>
      </c>
      <c r="B40" s="52" t="s">
        <v>2112</v>
      </c>
      <c r="C40" s="53" t="s">
        <v>1887</v>
      </c>
      <c r="D40" s="48">
        <v>2.8</v>
      </c>
      <c r="E40" s="48">
        <v>15.4</v>
      </c>
      <c r="F40" s="48">
        <v>18.48</v>
      </c>
      <c r="G40" s="48">
        <v>13.86</v>
      </c>
    </row>
    <row r="41" spans="1:7" ht="18">
      <c r="A41" s="51" t="s">
        <v>1925</v>
      </c>
      <c r="B41" s="52" t="s">
        <v>1540</v>
      </c>
      <c r="C41" s="53"/>
      <c r="D41" s="48"/>
      <c r="E41" s="48"/>
      <c r="F41" s="48"/>
      <c r="G41" s="48"/>
    </row>
    <row r="42" spans="1:7" ht="36">
      <c r="A42" s="54" t="s">
        <v>1926</v>
      </c>
      <c r="B42" s="52" t="s">
        <v>2214</v>
      </c>
      <c r="C42" s="54" t="s">
        <v>2167</v>
      </c>
      <c r="D42" s="48">
        <v>2.8</v>
      </c>
      <c r="E42" s="48">
        <v>15.4</v>
      </c>
      <c r="F42" s="48">
        <v>18.48</v>
      </c>
      <c r="G42" s="48">
        <v>13.86</v>
      </c>
    </row>
    <row r="43" spans="1:7" ht="35.25" customHeight="1">
      <c r="A43" s="54" t="s">
        <v>1927</v>
      </c>
      <c r="B43" s="52" t="s">
        <v>1928</v>
      </c>
      <c r="C43" s="54" t="s">
        <v>2168</v>
      </c>
      <c r="D43" s="48">
        <v>2.8</v>
      </c>
      <c r="E43" s="48">
        <v>15.4</v>
      </c>
      <c r="F43" s="48">
        <v>18.48</v>
      </c>
      <c r="G43" s="48">
        <v>13.86</v>
      </c>
    </row>
    <row r="44" spans="1:7" ht="18">
      <c r="A44" s="54" t="s">
        <v>1929</v>
      </c>
      <c r="B44" s="52" t="s">
        <v>1794</v>
      </c>
      <c r="C44" s="53"/>
      <c r="D44" s="48"/>
      <c r="E44" s="48"/>
      <c r="F44" s="48"/>
      <c r="G44" s="48"/>
    </row>
    <row r="45" spans="1:7" ht="18">
      <c r="A45" s="54" t="s">
        <v>1930</v>
      </c>
      <c r="B45" s="52"/>
      <c r="C45" s="53"/>
      <c r="D45" s="48"/>
      <c r="E45" s="48"/>
      <c r="F45" s="48"/>
      <c r="G45" s="48"/>
    </row>
    <row r="46" spans="1:7" ht="108">
      <c r="A46" s="54" t="s">
        <v>1931</v>
      </c>
      <c r="B46" s="52" t="s">
        <v>1932</v>
      </c>
      <c r="C46" s="54" t="s">
        <v>41</v>
      </c>
      <c r="D46" s="48">
        <v>2.8</v>
      </c>
      <c r="E46" s="48">
        <v>15.4</v>
      </c>
      <c r="F46" s="48">
        <v>18.48</v>
      </c>
      <c r="G46" s="48">
        <v>13.86</v>
      </c>
    </row>
    <row r="47" spans="1:7" ht="81" customHeight="1">
      <c r="A47" s="54" t="s">
        <v>1933</v>
      </c>
      <c r="B47" s="52" t="s">
        <v>1934</v>
      </c>
      <c r="C47" s="54" t="s">
        <v>1935</v>
      </c>
      <c r="D47" s="48">
        <v>2.8</v>
      </c>
      <c r="E47" s="48">
        <v>15.4</v>
      </c>
      <c r="F47" s="48">
        <v>18.48</v>
      </c>
      <c r="G47" s="48">
        <v>13.86</v>
      </c>
    </row>
    <row r="48" spans="1:7" ht="82.5" customHeight="1">
      <c r="A48" s="54" t="s">
        <v>1936</v>
      </c>
      <c r="B48" s="52" t="s">
        <v>1937</v>
      </c>
      <c r="C48" s="54" t="s">
        <v>1935</v>
      </c>
      <c r="D48" s="48">
        <v>2.8</v>
      </c>
      <c r="E48" s="48">
        <v>15.4</v>
      </c>
      <c r="F48" s="48">
        <v>18.48</v>
      </c>
      <c r="G48" s="48">
        <v>13.86</v>
      </c>
    </row>
    <row r="49" spans="1:7" ht="108">
      <c r="A49" s="54"/>
      <c r="B49" s="52" t="s">
        <v>1938</v>
      </c>
      <c r="C49" s="54" t="s">
        <v>1939</v>
      </c>
      <c r="D49" s="48">
        <v>2.8</v>
      </c>
      <c r="E49" s="48">
        <v>15.4</v>
      </c>
      <c r="F49" s="48">
        <v>18.48</v>
      </c>
      <c r="G49" s="48">
        <v>13.86</v>
      </c>
    </row>
    <row r="50" spans="1:7" ht="324">
      <c r="A50" s="54" t="s">
        <v>1940</v>
      </c>
      <c r="B50" s="52" t="s">
        <v>1941</v>
      </c>
      <c r="C50" s="54" t="s">
        <v>1942</v>
      </c>
      <c r="D50" s="48">
        <v>2.8</v>
      </c>
      <c r="E50" s="48">
        <v>16.8</v>
      </c>
      <c r="F50" s="48">
        <v>20.16</v>
      </c>
      <c r="G50" s="48">
        <v>15.12</v>
      </c>
    </row>
    <row r="51" spans="1:7" ht="18">
      <c r="A51" s="51" t="s">
        <v>1943</v>
      </c>
      <c r="B51" s="52" t="s">
        <v>443</v>
      </c>
      <c r="C51" s="54"/>
      <c r="D51" s="48"/>
      <c r="E51" s="48"/>
      <c r="F51" s="48"/>
      <c r="G51" s="48"/>
    </row>
    <row r="52" spans="1:7" ht="36">
      <c r="A52" s="54" t="s">
        <v>1944</v>
      </c>
      <c r="B52" s="52" t="s">
        <v>1945</v>
      </c>
      <c r="C52" s="54" t="s">
        <v>93</v>
      </c>
      <c r="D52" s="48">
        <v>2.8</v>
      </c>
      <c r="E52" s="48">
        <v>42</v>
      </c>
      <c r="F52" s="48">
        <v>50.4</v>
      </c>
      <c r="G52" s="48">
        <v>37.8</v>
      </c>
    </row>
    <row r="53" spans="1:7" ht="18">
      <c r="A53" s="54" t="s">
        <v>1946</v>
      </c>
      <c r="B53" s="52" t="s">
        <v>1947</v>
      </c>
      <c r="C53" s="54" t="s">
        <v>94</v>
      </c>
      <c r="D53" s="48">
        <v>2.8</v>
      </c>
      <c r="E53" s="48">
        <v>42</v>
      </c>
      <c r="F53" s="48">
        <v>50.4</v>
      </c>
      <c r="G53" s="48">
        <v>37.8</v>
      </c>
    </row>
    <row r="54" spans="1:7" ht="18">
      <c r="A54" s="54" t="s">
        <v>1948</v>
      </c>
      <c r="B54" s="52" t="s">
        <v>1949</v>
      </c>
      <c r="C54" s="54" t="s">
        <v>95</v>
      </c>
      <c r="D54" s="48">
        <v>2.8</v>
      </c>
      <c r="E54" s="48">
        <v>42</v>
      </c>
      <c r="F54" s="48">
        <v>50.4</v>
      </c>
      <c r="G54" s="48">
        <v>37.8</v>
      </c>
    </row>
    <row r="55" spans="1:7" ht="18.75" customHeight="1">
      <c r="A55" s="54" t="s">
        <v>1950</v>
      </c>
      <c r="B55" s="52"/>
      <c r="C55" s="54"/>
      <c r="D55" s="48"/>
      <c r="E55" s="48"/>
      <c r="F55" s="48"/>
      <c r="G55" s="48"/>
    </row>
    <row r="56" spans="1:7" ht="18">
      <c r="A56" s="54" t="s">
        <v>1951</v>
      </c>
      <c r="B56" s="52"/>
      <c r="C56" s="54"/>
      <c r="D56" s="48"/>
      <c r="E56" s="48"/>
      <c r="F56" s="48"/>
      <c r="G56" s="48"/>
    </row>
    <row r="57" spans="1:7" ht="90">
      <c r="A57" s="54" t="s">
        <v>1952</v>
      </c>
      <c r="B57" s="52" t="s">
        <v>1953</v>
      </c>
      <c r="C57" s="54" t="s">
        <v>1954</v>
      </c>
      <c r="D57" s="48">
        <v>2.8</v>
      </c>
      <c r="E57" s="48">
        <v>43.4</v>
      </c>
      <c r="F57" s="48">
        <v>52.08</v>
      </c>
      <c r="G57" s="48">
        <v>39.06</v>
      </c>
    </row>
    <row r="58" spans="1:7" ht="90">
      <c r="A58" s="54" t="s">
        <v>1955</v>
      </c>
      <c r="B58" s="52" t="s">
        <v>1956</v>
      </c>
      <c r="C58" s="54" t="s">
        <v>1954</v>
      </c>
      <c r="D58" s="48">
        <v>2.8</v>
      </c>
      <c r="E58" s="48">
        <v>43.4</v>
      </c>
      <c r="F58" s="48">
        <v>52.08</v>
      </c>
      <c r="G58" s="48">
        <v>39.06</v>
      </c>
    </row>
    <row r="59" spans="1:7" ht="90">
      <c r="A59" s="54" t="s">
        <v>1957</v>
      </c>
      <c r="B59" s="52" t="s">
        <v>1958</v>
      </c>
      <c r="C59" s="54" t="s">
        <v>1954</v>
      </c>
      <c r="D59" s="48">
        <v>2.8</v>
      </c>
      <c r="E59" s="48">
        <v>43.4</v>
      </c>
      <c r="F59" s="48">
        <v>52.08</v>
      </c>
      <c r="G59" s="48">
        <v>39.06</v>
      </c>
    </row>
    <row r="60" spans="1:7" ht="54">
      <c r="A60" s="54"/>
      <c r="B60" s="52" t="s">
        <v>1959</v>
      </c>
      <c r="C60" s="54" t="s">
        <v>96</v>
      </c>
      <c r="D60" s="48">
        <v>2.8</v>
      </c>
      <c r="E60" s="48">
        <v>15.4</v>
      </c>
      <c r="F60" s="48">
        <v>18.48</v>
      </c>
      <c r="G60" s="48">
        <v>13.86</v>
      </c>
    </row>
    <row r="61" spans="1:7" ht="360">
      <c r="A61" s="54" t="s">
        <v>1960</v>
      </c>
      <c r="B61" s="52" t="s">
        <v>1961</v>
      </c>
      <c r="C61" s="55" t="s">
        <v>2113</v>
      </c>
      <c r="D61" s="48">
        <v>2.8</v>
      </c>
      <c r="E61" s="48">
        <v>44.8</v>
      </c>
      <c r="F61" s="48">
        <v>53.76</v>
      </c>
      <c r="G61" s="48">
        <v>40.32</v>
      </c>
    </row>
    <row r="62" spans="1:7" ht="36">
      <c r="A62" s="55" t="s">
        <v>1962</v>
      </c>
      <c r="B62" s="56" t="s">
        <v>1963</v>
      </c>
      <c r="C62" s="55" t="s">
        <v>97</v>
      </c>
      <c r="D62" s="48">
        <v>2.8</v>
      </c>
      <c r="E62" s="48">
        <v>42</v>
      </c>
      <c r="F62" s="48">
        <v>50.4</v>
      </c>
      <c r="G62" s="48">
        <v>37.8</v>
      </c>
    </row>
    <row r="63" spans="1:7" s="59" customFormat="1" ht="72">
      <c r="A63" s="57" t="s">
        <v>115</v>
      </c>
      <c r="B63" s="58" t="s">
        <v>116</v>
      </c>
      <c r="C63" s="58" t="s">
        <v>117</v>
      </c>
      <c r="D63" s="48">
        <v>2.8</v>
      </c>
      <c r="E63" s="48">
        <v>112</v>
      </c>
      <c r="F63" s="48">
        <v>134.4</v>
      </c>
      <c r="G63" s="48">
        <v>100.8</v>
      </c>
    </row>
    <row r="64" spans="1:7" s="59" customFormat="1" ht="72">
      <c r="A64" s="60" t="s">
        <v>118</v>
      </c>
      <c r="B64" s="58" t="s">
        <v>119</v>
      </c>
      <c r="C64" s="58" t="s">
        <v>120</v>
      </c>
      <c r="D64" s="48">
        <v>2.8</v>
      </c>
      <c r="E64" s="48">
        <v>42</v>
      </c>
      <c r="F64" s="48">
        <v>50.4</v>
      </c>
      <c r="G64" s="48">
        <v>37.8</v>
      </c>
    </row>
    <row r="65" spans="1:7" ht="18">
      <c r="A65" s="61" t="s">
        <v>2114</v>
      </c>
      <c r="B65" s="56" t="s">
        <v>1884</v>
      </c>
      <c r="C65" s="62"/>
      <c r="D65" s="48"/>
      <c r="E65" s="45" t="s">
        <v>899</v>
      </c>
      <c r="F65" s="45" t="s">
        <v>899</v>
      </c>
      <c r="G65" s="45" t="s">
        <v>899</v>
      </c>
    </row>
    <row r="66" spans="1:7" ht="36">
      <c r="A66" s="55" t="s">
        <v>2115</v>
      </c>
      <c r="B66" s="58" t="s">
        <v>6</v>
      </c>
      <c r="C66" s="63"/>
      <c r="D66" s="48"/>
      <c r="E66" s="64">
        <v>60</v>
      </c>
      <c r="F66" s="64">
        <v>60</v>
      </c>
      <c r="G66" s="64">
        <v>60</v>
      </c>
    </row>
  </sheetData>
  <sheetProtection/>
  <mergeCells count="1">
    <mergeCell ref="A1:F1"/>
  </mergeCells>
  <printOptions/>
  <pageMargins left="0.45" right="0.2" top="0.25" bottom="0.25" header="0.05" footer="0.05"/>
  <pageSetup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rgb="FFFF0000"/>
  </sheetPr>
  <dimension ref="A1:N37"/>
  <sheetViews>
    <sheetView view="pageBreakPreview" zoomScaleNormal="160" zoomScaleSheetLayoutView="100" zoomScalePageLayoutView="0" workbookViewId="0" topLeftCell="A1">
      <selection activeCell="L13" sqref="L13:M16"/>
    </sheetView>
  </sheetViews>
  <sheetFormatPr defaultColWidth="9.140625" defaultRowHeight="15"/>
  <cols>
    <col min="1" max="10" width="9.140625" style="21" customWidth="1"/>
    <col min="11" max="11" width="13.421875" style="21" customWidth="1"/>
    <col min="12" max="12" width="24.57421875" style="21" bestFit="1" customWidth="1"/>
    <col min="13" max="13" width="9.140625" style="21" hidden="1" customWidth="1"/>
    <col min="14" max="16384" width="9.140625" style="21" customWidth="1"/>
  </cols>
  <sheetData>
    <row r="1" spans="1:14" ht="15.75">
      <c r="A1" s="309" t="s">
        <v>35</v>
      </c>
      <c r="B1" s="309"/>
      <c r="C1" s="309"/>
      <c r="D1" s="309"/>
      <c r="E1" s="309"/>
      <c r="F1" s="309"/>
      <c r="G1" s="309"/>
      <c r="H1" s="309"/>
      <c r="I1" s="309"/>
      <c r="J1" s="309"/>
      <c r="K1" s="309"/>
      <c r="L1" s="309"/>
      <c r="M1" s="309"/>
      <c r="N1" s="309"/>
    </row>
    <row r="3" ht="15.75">
      <c r="A3" s="107" t="s">
        <v>2184</v>
      </c>
    </row>
    <row r="4" ht="15">
      <c r="A4" s="21" t="s">
        <v>36</v>
      </c>
    </row>
    <row r="5" ht="15">
      <c r="A5" s="21" t="s">
        <v>37</v>
      </c>
    </row>
    <row r="6" ht="15">
      <c r="A6" s="21" t="s">
        <v>38</v>
      </c>
    </row>
    <row r="7" ht="15.75">
      <c r="A7" s="107" t="s">
        <v>2185</v>
      </c>
    </row>
    <row r="8" ht="15">
      <c r="A8" s="21" t="s">
        <v>39</v>
      </c>
    </row>
    <row r="9" spans="1:12" ht="44.25" customHeight="1">
      <c r="A9" s="21" t="s">
        <v>71</v>
      </c>
      <c r="J9" s="387" t="s">
        <v>76</v>
      </c>
      <c r="K9" s="388"/>
      <c r="L9" s="98" t="s">
        <v>74</v>
      </c>
    </row>
    <row r="10" spans="1:12" ht="21" customHeight="1">
      <c r="A10" s="253" t="s">
        <v>1813</v>
      </c>
      <c r="B10" s="254"/>
      <c r="C10" s="254"/>
      <c r="D10" s="254"/>
      <c r="E10" s="254"/>
      <c r="F10" s="254"/>
      <c r="G10" s="254"/>
      <c r="H10" s="254"/>
      <c r="I10" s="255"/>
      <c r="J10" s="256" t="s">
        <v>2164</v>
      </c>
      <c r="K10" s="255"/>
      <c r="L10" s="256" t="s">
        <v>2164</v>
      </c>
    </row>
    <row r="11" spans="1:12" ht="30.75" customHeight="1">
      <c r="A11" s="386" t="s">
        <v>73</v>
      </c>
      <c r="B11" s="346"/>
      <c r="C11" s="346"/>
      <c r="D11" s="346"/>
      <c r="E11" s="346"/>
      <c r="F11" s="346"/>
      <c r="G11" s="346"/>
      <c r="H11" s="346"/>
      <c r="I11" s="347"/>
      <c r="J11" s="256" t="s">
        <v>2165</v>
      </c>
      <c r="K11" s="255"/>
      <c r="L11" s="256" t="s">
        <v>2165</v>
      </c>
    </row>
    <row r="12" spans="1:12" ht="46.5" customHeight="1">
      <c r="A12" s="21" t="s">
        <v>72</v>
      </c>
      <c r="J12" s="389" t="s">
        <v>75</v>
      </c>
      <c r="K12" s="390"/>
      <c r="L12" s="98" t="s">
        <v>74</v>
      </c>
    </row>
    <row r="13" spans="1:13" ht="15">
      <c r="A13" s="30" t="s">
        <v>1447</v>
      </c>
      <c r="B13" s="253" t="s">
        <v>1448</v>
      </c>
      <c r="C13" s="254"/>
      <c r="D13" s="254"/>
      <c r="E13" s="254"/>
      <c r="F13" s="254"/>
      <c r="G13" s="254"/>
      <c r="H13" s="254"/>
      <c r="I13" s="254"/>
      <c r="J13" s="383">
        <v>97.77</v>
      </c>
      <c r="K13" s="347"/>
      <c r="L13" s="383">
        <v>97.77</v>
      </c>
      <c r="M13" s="347"/>
    </row>
    <row r="14" spans="1:13" ht="15">
      <c r="A14" s="30" t="s">
        <v>1449</v>
      </c>
      <c r="B14" s="253" t="s">
        <v>1450</v>
      </c>
      <c r="C14" s="254"/>
      <c r="D14" s="254"/>
      <c r="E14" s="254"/>
      <c r="F14" s="254"/>
      <c r="G14" s="254"/>
      <c r="H14" s="254"/>
      <c r="I14" s="254"/>
      <c r="J14" s="383">
        <v>98.84</v>
      </c>
      <c r="K14" s="347"/>
      <c r="L14" s="383">
        <v>98.84</v>
      </c>
      <c r="M14" s="347"/>
    </row>
    <row r="15" spans="1:13" ht="15">
      <c r="A15" s="30" t="s">
        <v>1457</v>
      </c>
      <c r="B15" s="253" t="s">
        <v>1458</v>
      </c>
      <c r="C15" s="254"/>
      <c r="D15" s="254"/>
      <c r="E15" s="254"/>
      <c r="F15" s="254"/>
      <c r="G15" s="254"/>
      <c r="H15" s="254"/>
      <c r="I15" s="254"/>
      <c r="J15" s="383">
        <v>246.68</v>
      </c>
      <c r="K15" s="347"/>
      <c r="L15" s="383">
        <v>246.68</v>
      </c>
      <c r="M15" s="347"/>
    </row>
    <row r="16" spans="1:13" ht="15">
      <c r="A16" s="30" t="s">
        <v>1459</v>
      </c>
      <c r="B16" s="253" t="s">
        <v>1460</v>
      </c>
      <c r="C16" s="254"/>
      <c r="D16" s="254"/>
      <c r="E16" s="254"/>
      <c r="F16" s="254"/>
      <c r="G16" s="254"/>
      <c r="H16" s="254"/>
      <c r="I16" s="254"/>
      <c r="J16" s="383">
        <v>245.74</v>
      </c>
      <c r="K16" s="347"/>
      <c r="L16" s="383">
        <v>245.74</v>
      </c>
      <c r="M16" s="347"/>
    </row>
    <row r="17" spans="1:12" ht="15">
      <c r="A17" s="101"/>
      <c r="B17" s="101"/>
      <c r="C17" s="101"/>
      <c r="D17" s="101"/>
      <c r="E17" s="101"/>
      <c r="F17" s="101"/>
      <c r="G17" s="101"/>
      <c r="H17" s="101"/>
      <c r="I17" s="101"/>
      <c r="J17" s="257"/>
      <c r="K17" s="101"/>
      <c r="L17" s="101"/>
    </row>
    <row r="18" ht="15">
      <c r="A18" s="21" t="s">
        <v>77</v>
      </c>
    </row>
    <row r="19" spans="10:12" ht="45" customHeight="1">
      <c r="J19" s="387" t="s">
        <v>76</v>
      </c>
      <c r="K19" s="388"/>
      <c r="L19" s="98" t="s">
        <v>74</v>
      </c>
    </row>
    <row r="20" spans="2:13" ht="15">
      <c r="B20" s="253" t="s">
        <v>1786</v>
      </c>
      <c r="C20" s="254"/>
      <c r="D20" s="254"/>
      <c r="E20" s="254"/>
      <c r="F20" s="254"/>
      <c r="G20" s="254"/>
      <c r="H20" s="254"/>
      <c r="I20" s="255"/>
      <c r="J20" s="345" t="s">
        <v>1787</v>
      </c>
      <c r="K20" s="347"/>
      <c r="L20" s="345" t="s">
        <v>1787</v>
      </c>
      <c r="M20" s="347"/>
    </row>
    <row r="21" spans="2:13" ht="15">
      <c r="B21" s="253" t="s">
        <v>1788</v>
      </c>
      <c r="C21" s="254"/>
      <c r="D21" s="254"/>
      <c r="E21" s="254"/>
      <c r="F21" s="254"/>
      <c r="G21" s="254"/>
      <c r="H21" s="254"/>
      <c r="I21" s="255"/>
      <c r="J21" s="345" t="s">
        <v>1789</v>
      </c>
      <c r="K21" s="347"/>
      <c r="L21" s="345" t="s">
        <v>1789</v>
      </c>
      <c r="M21" s="347"/>
    </row>
    <row r="22" spans="2:13" ht="15">
      <c r="B22" s="253" t="s">
        <v>1838</v>
      </c>
      <c r="C22" s="254"/>
      <c r="D22" s="254"/>
      <c r="E22" s="254"/>
      <c r="F22" s="254"/>
      <c r="G22" s="254"/>
      <c r="H22" s="254"/>
      <c r="I22" s="255"/>
      <c r="J22" s="345" t="s">
        <v>1839</v>
      </c>
      <c r="K22" s="347"/>
      <c r="L22" s="345" t="s">
        <v>1839</v>
      </c>
      <c r="M22" s="347"/>
    </row>
    <row r="23" spans="1:14" ht="65.25" customHeight="1">
      <c r="A23" s="384" t="s">
        <v>78</v>
      </c>
      <c r="B23" s="384"/>
      <c r="C23" s="384"/>
      <c r="D23" s="384"/>
      <c r="E23" s="384"/>
      <c r="F23" s="384"/>
      <c r="G23" s="384"/>
      <c r="H23" s="384"/>
      <c r="I23" s="384"/>
      <c r="J23" s="384"/>
      <c r="K23" s="384"/>
      <c r="L23" s="384"/>
      <c r="M23" s="384"/>
      <c r="N23" s="384"/>
    </row>
    <row r="25" ht="15.75">
      <c r="C25" s="107" t="s">
        <v>63</v>
      </c>
    </row>
    <row r="27" ht="15.75">
      <c r="A27" s="107" t="s">
        <v>2184</v>
      </c>
    </row>
    <row r="28" ht="15">
      <c r="A28" s="21" t="s">
        <v>67</v>
      </c>
    </row>
    <row r="29" spans="1:14" ht="30" customHeight="1">
      <c r="A29" s="384" t="s">
        <v>70</v>
      </c>
      <c r="B29" s="385"/>
      <c r="C29" s="385"/>
      <c r="D29" s="385"/>
      <c r="E29" s="385"/>
      <c r="F29" s="385"/>
      <c r="G29" s="385"/>
      <c r="H29" s="385"/>
      <c r="I29" s="385"/>
      <c r="J29" s="385"/>
      <c r="K29" s="385"/>
      <c r="L29" s="385"/>
      <c r="M29" s="385"/>
      <c r="N29" s="385"/>
    </row>
    <row r="30" ht="15">
      <c r="A30" s="21" t="s">
        <v>64</v>
      </c>
    </row>
    <row r="31" spans="1:14" ht="92.25" customHeight="1">
      <c r="A31" s="384" t="s">
        <v>68</v>
      </c>
      <c r="B31" s="384"/>
      <c r="C31" s="384"/>
      <c r="D31" s="384"/>
      <c r="E31" s="384"/>
      <c r="F31" s="384"/>
      <c r="G31" s="384"/>
      <c r="H31" s="384"/>
      <c r="I31" s="384"/>
      <c r="J31" s="384"/>
      <c r="K31" s="384"/>
      <c r="L31" s="384"/>
      <c r="M31" s="384"/>
      <c r="N31" s="384"/>
    </row>
    <row r="32" ht="15">
      <c r="A32" s="21" t="s">
        <v>65</v>
      </c>
    </row>
    <row r="35" ht="15.75">
      <c r="A35" s="107" t="s">
        <v>2185</v>
      </c>
    </row>
    <row r="36" spans="1:14" ht="30.75" customHeight="1">
      <c r="A36" s="384" t="s">
        <v>69</v>
      </c>
      <c r="B36" s="385"/>
      <c r="C36" s="385"/>
      <c r="D36" s="385"/>
      <c r="E36" s="385"/>
      <c r="F36" s="385"/>
      <c r="G36" s="385"/>
      <c r="H36" s="385"/>
      <c r="I36" s="385"/>
      <c r="J36" s="385"/>
      <c r="K36" s="385"/>
      <c r="L36" s="385"/>
      <c r="M36" s="385"/>
      <c r="N36" s="385"/>
    </row>
    <row r="37" ht="15">
      <c r="A37" s="21" t="s">
        <v>66</v>
      </c>
    </row>
  </sheetData>
  <sheetProtection/>
  <mergeCells count="23">
    <mergeCell ref="A1:N1"/>
    <mergeCell ref="A29:N29"/>
    <mergeCell ref="A31:N31"/>
    <mergeCell ref="A36:N36"/>
    <mergeCell ref="A11:I11"/>
    <mergeCell ref="J9:K9"/>
    <mergeCell ref="J12:K12"/>
    <mergeCell ref="J19:K19"/>
    <mergeCell ref="A23:N23"/>
    <mergeCell ref="J13:K13"/>
    <mergeCell ref="J21:K21"/>
    <mergeCell ref="J22:K22"/>
    <mergeCell ref="J14:K14"/>
    <mergeCell ref="J15:K15"/>
    <mergeCell ref="J16:K16"/>
    <mergeCell ref="J20:K20"/>
    <mergeCell ref="L20:M20"/>
    <mergeCell ref="L21:M21"/>
    <mergeCell ref="L22:M22"/>
    <mergeCell ref="L13:M13"/>
    <mergeCell ref="L14:M14"/>
    <mergeCell ref="L15:M15"/>
    <mergeCell ref="L16:M16"/>
  </mergeCells>
  <printOptions/>
  <pageMargins left="0.7" right="0.7" top="0.75" bottom="0.75" header="0.3" footer="0.3"/>
  <pageSetup horizontalDpi="600" verticalDpi="600" orientation="landscape" paperSize="9" scale="90" r:id="rId1"/>
  <rowBreaks count="1" manualBreakCount="1">
    <brk id="24" max="13" man="1"/>
  </rowBreaks>
</worksheet>
</file>

<file path=xl/worksheets/sheet11.xml><?xml version="1.0" encoding="utf-8"?>
<worksheet xmlns="http://schemas.openxmlformats.org/spreadsheetml/2006/main" xmlns:r="http://schemas.openxmlformats.org/officeDocument/2006/relationships">
  <sheetPr>
    <tabColor rgb="FFFF0000"/>
  </sheetPr>
  <dimension ref="A1:E116"/>
  <sheetViews>
    <sheetView view="pageBreakPreview" zoomScale="145" zoomScaleNormal="115" zoomScaleSheetLayoutView="145" zoomScalePageLayoutView="0" workbookViewId="0" topLeftCell="B1">
      <selection activeCell="E5" sqref="E5"/>
    </sheetView>
  </sheetViews>
  <sheetFormatPr defaultColWidth="9.140625" defaultRowHeight="15"/>
  <cols>
    <col min="1" max="1" width="7.28125" style="6" customWidth="1"/>
    <col min="2" max="2" width="17.28125" style="6" customWidth="1"/>
    <col min="3" max="3" width="57.8515625" style="13" customWidth="1"/>
    <col min="4" max="4" width="16.140625" style="14" customWidth="1"/>
    <col min="5" max="5" width="23.8515625" style="5" customWidth="1"/>
    <col min="6" max="16384" width="9.140625" style="4" customWidth="1"/>
  </cols>
  <sheetData>
    <row r="1" spans="1:5" ht="15">
      <c r="A1" s="391" t="s">
        <v>79</v>
      </c>
      <c r="B1" s="391"/>
      <c r="C1" s="391"/>
      <c r="D1" s="391"/>
      <c r="E1" s="391"/>
    </row>
    <row r="2" spans="1:5" ht="15">
      <c r="A2" s="18" t="s">
        <v>2111</v>
      </c>
      <c r="B2" s="18"/>
      <c r="C2" s="18"/>
      <c r="D2" s="18"/>
      <c r="E2" s="18"/>
    </row>
    <row r="3" spans="3:5" ht="15">
      <c r="C3" s="6"/>
      <c r="D3" s="6"/>
      <c r="E3" s="6"/>
    </row>
    <row r="4" ht="15">
      <c r="A4" s="1" t="s">
        <v>1472</v>
      </c>
    </row>
    <row r="5" spans="1:5" ht="66" customHeight="1">
      <c r="A5" s="8" t="s">
        <v>1143</v>
      </c>
      <c r="B5" s="8" t="s">
        <v>1150</v>
      </c>
      <c r="C5" s="7" t="s">
        <v>1151</v>
      </c>
      <c r="D5" s="7" t="s">
        <v>1972</v>
      </c>
      <c r="E5" s="7" t="s">
        <v>2218</v>
      </c>
    </row>
    <row r="6" spans="1:5" ht="15">
      <c r="A6" s="3" t="s">
        <v>121</v>
      </c>
      <c r="B6" s="11" t="s">
        <v>1152</v>
      </c>
      <c r="C6" s="9" t="s">
        <v>122</v>
      </c>
      <c r="D6" s="10">
        <v>304.46</v>
      </c>
      <c r="E6" s="10">
        <v>304.46</v>
      </c>
    </row>
    <row r="7" spans="1:5" ht="15">
      <c r="A7" s="3" t="s">
        <v>759</v>
      </c>
      <c r="B7" s="11" t="s">
        <v>1153</v>
      </c>
      <c r="C7" s="9" t="s">
        <v>123</v>
      </c>
      <c r="D7" s="10">
        <v>241.74</v>
      </c>
      <c r="E7" s="10">
        <v>241.74</v>
      </c>
    </row>
    <row r="8" spans="1:5" ht="15">
      <c r="A8" s="3" t="s">
        <v>761</v>
      </c>
      <c r="B8" s="11" t="s">
        <v>1154</v>
      </c>
      <c r="C8" s="9" t="s">
        <v>124</v>
      </c>
      <c r="D8" s="10">
        <v>255.4</v>
      </c>
      <c r="E8" s="10">
        <v>255.4</v>
      </c>
    </row>
    <row r="9" spans="1:5" ht="15">
      <c r="A9" s="3" t="s">
        <v>763</v>
      </c>
      <c r="B9" s="11" t="s">
        <v>1155</v>
      </c>
      <c r="C9" s="9" t="s">
        <v>125</v>
      </c>
      <c r="D9" s="10">
        <v>304.46</v>
      </c>
      <c r="E9" s="10">
        <v>304.46</v>
      </c>
    </row>
    <row r="10" spans="1:5" ht="30">
      <c r="A10" s="3" t="s">
        <v>765</v>
      </c>
      <c r="B10" s="11" t="s">
        <v>1156</v>
      </c>
      <c r="C10" s="9" t="s">
        <v>126</v>
      </c>
      <c r="D10" s="10">
        <v>225.87</v>
      </c>
      <c r="E10" s="10">
        <v>225.87</v>
      </c>
    </row>
    <row r="11" spans="1:5" ht="30">
      <c r="A11" s="3" t="s">
        <v>767</v>
      </c>
      <c r="B11" s="11" t="s">
        <v>1157</v>
      </c>
      <c r="C11" s="9" t="s">
        <v>127</v>
      </c>
      <c r="D11" s="10">
        <v>335.03</v>
      </c>
      <c r="E11" s="10">
        <v>335.03</v>
      </c>
    </row>
    <row r="12" spans="1:5" ht="15">
      <c r="A12" s="3" t="s">
        <v>769</v>
      </c>
      <c r="B12" s="11" t="s">
        <v>1158</v>
      </c>
      <c r="C12" s="9" t="s">
        <v>128</v>
      </c>
      <c r="D12" s="10">
        <v>532.02</v>
      </c>
      <c r="E12" s="10">
        <v>532.02</v>
      </c>
    </row>
    <row r="13" spans="1:5" ht="15">
      <c r="A13" s="3" t="s">
        <v>771</v>
      </c>
      <c r="B13" s="11" t="s">
        <v>1159</v>
      </c>
      <c r="C13" s="9" t="s">
        <v>1160</v>
      </c>
      <c r="D13" s="10">
        <v>340.34</v>
      </c>
      <c r="E13" s="10">
        <v>340.34</v>
      </c>
    </row>
    <row r="14" spans="1:5" ht="15">
      <c r="A14" s="3" t="s">
        <v>773</v>
      </c>
      <c r="B14" s="11" t="s">
        <v>1161</v>
      </c>
      <c r="C14" s="9" t="s">
        <v>129</v>
      </c>
      <c r="D14" s="10">
        <v>340.34</v>
      </c>
      <c r="E14" s="10">
        <v>340.34</v>
      </c>
    </row>
    <row r="15" spans="1:5" ht="30">
      <c r="A15" s="3" t="s">
        <v>775</v>
      </c>
      <c r="B15" s="11" t="s">
        <v>1162</v>
      </c>
      <c r="C15" s="9" t="s">
        <v>130</v>
      </c>
      <c r="D15" s="10">
        <v>316.99</v>
      </c>
      <c r="E15" s="10">
        <v>316.99</v>
      </c>
    </row>
    <row r="16" spans="1:5" ht="30">
      <c r="A16" s="3" t="s">
        <v>777</v>
      </c>
      <c r="B16" s="11" t="s">
        <v>1163</v>
      </c>
      <c r="C16" s="9" t="s">
        <v>131</v>
      </c>
      <c r="D16" s="10">
        <v>303.12</v>
      </c>
      <c r="E16" s="10">
        <v>303.12</v>
      </c>
    </row>
    <row r="17" spans="1:5" ht="30">
      <c r="A17" s="3" t="s">
        <v>779</v>
      </c>
      <c r="B17" s="11" t="s">
        <v>1164</v>
      </c>
      <c r="C17" s="9" t="s">
        <v>1165</v>
      </c>
      <c r="D17" s="10">
        <v>378.9</v>
      </c>
      <c r="E17" s="10">
        <v>378.9</v>
      </c>
    </row>
    <row r="18" spans="1:5" ht="30">
      <c r="A18" s="3" t="s">
        <v>781</v>
      </c>
      <c r="B18" s="11" t="s">
        <v>1166</v>
      </c>
      <c r="C18" s="9" t="s">
        <v>1167</v>
      </c>
      <c r="D18" s="10">
        <v>341.86</v>
      </c>
      <c r="E18" s="10">
        <v>341.86</v>
      </c>
    </row>
    <row r="19" spans="1:5" ht="30">
      <c r="A19" s="3" t="s">
        <v>783</v>
      </c>
      <c r="B19" s="11" t="s">
        <v>1168</v>
      </c>
      <c r="C19" s="9" t="s">
        <v>247</v>
      </c>
      <c r="D19" s="10">
        <v>427.32</v>
      </c>
      <c r="E19" s="10">
        <v>427.32</v>
      </c>
    </row>
    <row r="20" spans="1:5" ht="30">
      <c r="A20" s="3" t="s">
        <v>785</v>
      </c>
      <c r="B20" s="11" t="s">
        <v>248</v>
      </c>
      <c r="C20" s="9" t="s">
        <v>249</v>
      </c>
      <c r="D20" s="10">
        <v>305.81</v>
      </c>
      <c r="E20" s="10">
        <v>305.81</v>
      </c>
    </row>
    <row r="21" spans="1:5" ht="30">
      <c r="A21" s="3" t="s">
        <v>787</v>
      </c>
      <c r="B21" s="11" t="s">
        <v>250</v>
      </c>
      <c r="C21" s="9" t="s">
        <v>251</v>
      </c>
      <c r="D21" s="10">
        <v>427.32</v>
      </c>
      <c r="E21" s="10">
        <v>427.32</v>
      </c>
    </row>
    <row r="22" spans="1:5" ht="30">
      <c r="A22" s="3" t="s">
        <v>789</v>
      </c>
      <c r="B22" s="11" t="s">
        <v>132</v>
      </c>
      <c r="C22" s="9" t="s">
        <v>252</v>
      </c>
      <c r="D22" s="10">
        <v>362.46</v>
      </c>
      <c r="E22" s="10">
        <v>362.46</v>
      </c>
    </row>
    <row r="23" spans="1:5" ht="30">
      <c r="A23" s="3" t="s">
        <v>791</v>
      </c>
      <c r="B23" s="11" t="s">
        <v>253</v>
      </c>
      <c r="C23" s="9" t="s">
        <v>254</v>
      </c>
      <c r="D23" s="10">
        <v>362.46</v>
      </c>
      <c r="E23" s="10">
        <v>362.46</v>
      </c>
    </row>
    <row r="24" spans="1:5" ht="30">
      <c r="A24" s="3" t="s">
        <v>793</v>
      </c>
      <c r="B24" s="11" t="s">
        <v>255</v>
      </c>
      <c r="C24" s="9" t="s">
        <v>256</v>
      </c>
      <c r="D24" s="10">
        <v>305.19</v>
      </c>
      <c r="E24" s="10">
        <v>305.19</v>
      </c>
    </row>
    <row r="25" spans="1:5" ht="30">
      <c r="A25" s="3" t="s">
        <v>795</v>
      </c>
      <c r="B25" s="11" t="s">
        <v>257</v>
      </c>
      <c r="C25" s="9" t="s">
        <v>258</v>
      </c>
      <c r="D25" s="10">
        <v>381.48</v>
      </c>
      <c r="E25" s="10">
        <v>381.48</v>
      </c>
    </row>
    <row r="26" spans="1:5" ht="30">
      <c r="A26" s="3" t="s">
        <v>797</v>
      </c>
      <c r="B26" s="11" t="s">
        <v>259</v>
      </c>
      <c r="C26" s="9" t="s">
        <v>133</v>
      </c>
      <c r="D26" s="10">
        <v>328.89</v>
      </c>
      <c r="E26" s="10">
        <v>328.89</v>
      </c>
    </row>
    <row r="27" spans="1:5" ht="30">
      <c r="A27" s="3" t="s">
        <v>799</v>
      </c>
      <c r="B27" s="11" t="s">
        <v>260</v>
      </c>
      <c r="C27" s="9" t="s">
        <v>134</v>
      </c>
      <c r="D27" s="10">
        <v>297.53</v>
      </c>
      <c r="E27" s="10">
        <v>297.53</v>
      </c>
    </row>
    <row r="28" spans="1:5" ht="30">
      <c r="A28" s="3" t="s">
        <v>801</v>
      </c>
      <c r="B28" s="11" t="s">
        <v>261</v>
      </c>
      <c r="C28" s="9" t="s">
        <v>135</v>
      </c>
      <c r="D28" s="10">
        <v>297.53</v>
      </c>
      <c r="E28" s="10">
        <v>297.53</v>
      </c>
    </row>
    <row r="29" spans="1:5" ht="30">
      <c r="A29" s="3" t="s">
        <v>803</v>
      </c>
      <c r="B29" s="11" t="s">
        <v>262</v>
      </c>
      <c r="C29" s="9" t="s">
        <v>136</v>
      </c>
      <c r="D29" s="10">
        <v>227.98</v>
      </c>
      <c r="E29" s="10">
        <v>227.98</v>
      </c>
    </row>
    <row r="30" spans="1:5" ht="30">
      <c r="A30" s="3" t="s">
        <v>805</v>
      </c>
      <c r="B30" s="11" t="s">
        <v>263</v>
      </c>
      <c r="C30" s="9" t="s">
        <v>264</v>
      </c>
      <c r="D30" s="10">
        <v>273.62</v>
      </c>
      <c r="E30" s="10">
        <v>273.62</v>
      </c>
    </row>
    <row r="31" spans="1:5" ht="30">
      <c r="A31" s="3" t="s">
        <v>807</v>
      </c>
      <c r="B31" s="11" t="s">
        <v>137</v>
      </c>
      <c r="C31" s="9" t="s">
        <v>265</v>
      </c>
      <c r="D31" s="10">
        <v>322.4</v>
      </c>
      <c r="E31" s="10">
        <v>322.4</v>
      </c>
    </row>
    <row r="32" spans="1:5" ht="30">
      <c r="A32" s="3" t="s">
        <v>809</v>
      </c>
      <c r="B32" s="11" t="s">
        <v>266</v>
      </c>
      <c r="C32" s="9" t="s">
        <v>138</v>
      </c>
      <c r="D32" s="10">
        <v>302.74</v>
      </c>
      <c r="E32" s="10">
        <v>302.74</v>
      </c>
    </row>
    <row r="33" spans="1:5" ht="30">
      <c r="A33" s="3" t="s">
        <v>811</v>
      </c>
      <c r="B33" s="11" t="s">
        <v>267</v>
      </c>
      <c r="C33" s="9" t="s">
        <v>268</v>
      </c>
      <c r="D33" s="10">
        <v>379.67</v>
      </c>
      <c r="E33" s="10">
        <v>379.67</v>
      </c>
    </row>
    <row r="34" spans="1:5" ht="30">
      <c r="A34" s="3" t="s">
        <v>813</v>
      </c>
      <c r="B34" s="11" t="s">
        <v>269</v>
      </c>
      <c r="C34" s="9" t="s">
        <v>270</v>
      </c>
      <c r="D34" s="10">
        <v>400.68</v>
      </c>
      <c r="E34" s="10">
        <v>400.68</v>
      </c>
    </row>
    <row r="35" spans="1:5" ht="30">
      <c r="A35" s="3" t="s">
        <v>815</v>
      </c>
      <c r="B35" s="11" t="s">
        <v>271</v>
      </c>
      <c r="C35" s="9" t="s">
        <v>139</v>
      </c>
      <c r="D35" s="10">
        <v>381.12</v>
      </c>
      <c r="E35" s="10">
        <v>381.12</v>
      </c>
    </row>
    <row r="36" spans="1:5" ht="30">
      <c r="A36" s="3" t="s">
        <v>817</v>
      </c>
      <c r="B36" s="11" t="s">
        <v>272</v>
      </c>
      <c r="C36" s="9" t="s">
        <v>273</v>
      </c>
      <c r="D36" s="10">
        <v>322.4</v>
      </c>
      <c r="E36" s="10">
        <v>322.4</v>
      </c>
    </row>
    <row r="37" spans="1:5" ht="30">
      <c r="A37" s="3" t="s">
        <v>819</v>
      </c>
      <c r="B37" s="11" t="s">
        <v>274</v>
      </c>
      <c r="C37" s="9" t="s">
        <v>140</v>
      </c>
      <c r="D37" s="10">
        <v>322.4</v>
      </c>
      <c r="E37" s="10">
        <v>322.4</v>
      </c>
    </row>
    <row r="38" spans="1:5" ht="30">
      <c r="A38" s="3" t="s">
        <v>821</v>
      </c>
      <c r="B38" s="11" t="s">
        <v>275</v>
      </c>
      <c r="C38" s="9" t="s">
        <v>141</v>
      </c>
      <c r="D38" s="10">
        <v>383.92</v>
      </c>
      <c r="E38" s="10">
        <v>383.92</v>
      </c>
    </row>
    <row r="39" spans="1:5" ht="30">
      <c r="A39" s="3" t="s">
        <v>823</v>
      </c>
      <c r="B39" s="11" t="s">
        <v>142</v>
      </c>
      <c r="C39" s="9" t="s">
        <v>143</v>
      </c>
      <c r="D39" s="10">
        <v>167.15</v>
      </c>
      <c r="E39" s="10">
        <v>167.15</v>
      </c>
    </row>
    <row r="40" spans="1:5" ht="30">
      <c r="A40" s="3" t="s">
        <v>826</v>
      </c>
      <c r="B40" s="11" t="s">
        <v>276</v>
      </c>
      <c r="C40" s="9" t="s">
        <v>144</v>
      </c>
      <c r="D40" s="10">
        <v>163.63</v>
      </c>
      <c r="E40" s="10">
        <v>163.63</v>
      </c>
    </row>
    <row r="41" spans="1:5" ht="30">
      <c r="A41" s="3" t="s">
        <v>828</v>
      </c>
      <c r="B41" s="11" t="s">
        <v>277</v>
      </c>
      <c r="C41" s="9" t="s">
        <v>145</v>
      </c>
      <c r="D41" s="10">
        <v>165.12</v>
      </c>
      <c r="E41" s="10">
        <v>165.12</v>
      </c>
    </row>
    <row r="42" spans="1:5" ht="30">
      <c r="A42" s="3" t="s">
        <v>830</v>
      </c>
      <c r="B42" s="11" t="s">
        <v>278</v>
      </c>
      <c r="C42" s="9" t="s">
        <v>146</v>
      </c>
      <c r="D42" s="10">
        <v>171.71</v>
      </c>
      <c r="E42" s="10">
        <v>171.71</v>
      </c>
    </row>
    <row r="43" spans="1:5" ht="30">
      <c r="A43" s="3" t="s">
        <v>832</v>
      </c>
      <c r="B43" s="11" t="s">
        <v>279</v>
      </c>
      <c r="C43" s="9" t="s">
        <v>147</v>
      </c>
      <c r="D43" s="10">
        <v>163.56</v>
      </c>
      <c r="E43" s="10">
        <v>163.56</v>
      </c>
    </row>
    <row r="44" spans="1:5" ht="30">
      <c r="A44" s="3" t="s">
        <v>834</v>
      </c>
      <c r="B44" s="11" t="s">
        <v>280</v>
      </c>
      <c r="C44" s="9" t="s">
        <v>148</v>
      </c>
      <c r="D44" s="10">
        <v>372.77</v>
      </c>
      <c r="E44" s="10">
        <v>372.77</v>
      </c>
    </row>
    <row r="45" spans="1:5" ht="30">
      <c r="A45" s="3" t="s">
        <v>836</v>
      </c>
      <c r="B45" s="11" t="s">
        <v>281</v>
      </c>
      <c r="C45" s="9" t="s">
        <v>149</v>
      </c>
      <c r="D45" s="10">
        <v>398.65</v>
      </c>
      <c r="E45" s="10">
        <v>398.65</v>
      </c>
    </row>
    <row r="46" spans="1:5" ht="30">
      <c r="A46" s="3" t="s">
        <v>838</v>
      </c>
      <c r="B46" s="11" t="s">
        <v>282</v>
      </c>
      <c r="C46" s="9" t="s">
        <v>150</v>
      </c>
      <c r="D46" s="10">
        <v>402.62</v>
      </c>
      <c r="E46" s="10">
        <v>402.62</v>
      </c>
    </row>
    <row r="47" spans="1:5" ht="30">
      <c r="A47" s="3" t="s">
        <v>840</v>
      </c>
      <c r="B47" s="11" t="s">
        <v>283</v>
      </c>
      <c r="C47" s="9" t="s">
        <v>1170</v>
      </c>
      <c r="D47" s="10">
        <v>375.98</v>
      </c>
      <c r="E47" s="10">
        <v>375.98</v>
      </c>
    </row>
    <row r="48" spans="1:5" ht="30">
      <c r="A48" s="3" t="s">
        <v>842</v>
      </c>
      <c r="B48" s="11" t="s">
        <v>1171</v>
      </c>
      <c r="C48" s="9" t="s">
        <v>151</v>
      </c>
      <c r="D48" s="10">
        <v>417.73</v>
      </c>
      <c r="E48" s="10">
        <v>417.73</v>
      </c>
    </row>
    <row r="49" spans="1:5" ht="30">
      <c r="A49" s="3" t="s">
        <v>844</v>
      </c>
      <c r="B49" s="11" t="s">
        <v>1172</v>
      </c>
      <c r="C49" s="9" t="s">
        <v>152</v>
      </c>
      <c r="D49" s="10">
        <v>168.46</v>
      </c>
      <c r="E49" s="10">
        <v>168.46</v>
      </c>
    </row>
    <row r="50" spans="1:5" ht="30">
      <c r="A50" s="3" t="s">
        <v>846</v>
      </c>
      <c r="B50" s="11" t="s">
        <v>1173</v>
      </c>
      <c r="C50" s="9" t="s">
        <v>153</v>
      </c>
      <c r="D50" s="10">
        <v>375.74</v>
      </c>
      <c r="E50" s="10">
        <v>375.74</v>
      </c>
    </row>
    <row r="51" spans="1:5" ht="30">
      <c r="A51" s="3" t="s">
        <v>848</v>
      </c>
      <c r="B51" s="11" t="s">
        <v>1174</v>
      </c>
      <c r="C51" s="9" t="s">
        <v>1175</v>
      </c>
      <c r="D51" s="10">
        <v>370.6</v>
      </c>
      <c r="E51" s="10">
        <v>370.6</v>
      </c>
    </row>
    <row r="52" spans="1:5" ht="30">
      <c r="A52" s="3" t="s">
        <v>850</v>
      </c>
      <c r="B52" s="11" t="s">
        <v>1176</v>
      </c>
      <c r="C52" s="9" t="s">
        <v>154</v>
      </c>
      <c r="D52" s="10">
        <v>360.39</v>
      </c>
      <c r="E52" s="10">
        <v>360.39</v>
      </c>
    </row>
    <row r="53" spans="1:5" ht="30">
      <c r="A53" s="3" t="s">
        <v>852</v>
      </c>
      <c r="B53" s="11" t="s">
        <v>1177</v>
      </c>
      <c r="C53" s="9" t="s">
        <v>155</v>
      </c>
      <c r="D53" s="10">
        <v>177.3</v>
      </c>
      <c r="E53" s="10">
        <v>177.3</v>
      </c>
    </row>
    <row r="54" spans="1:5" ht="30">
      <c r="A54" s="3" t="s">
        <v>854</v>
      </c>
      <c r="B54" s="11" t="s">
        <v>156</v>
      </c>
      <c r="C54" s="9" t="s">
        <v>1178</v>
      </c>
      <c r="D54" s="10">
        <v>355.11</v>
      </c>
      <c r="E54" s="10">
        <v>355.11</v>
      </c>
    </row>
    <row r="55" spans="1:5" ht="30">
      <c r="A55" s="3" t="s">
        <v>856</v>
      </c>
      <c r="B55" s="11" t="s">
        <v>1179</v>
      </c>
      <c r="C55" s="9" t="s">
        <v>157</v>
      </c>
      <c r="D55" s="10">
        <v>380.09</v>
      </c>
      <c r="E55" s="10">
        <v>380.09</v>
      </c>
    </row>
    <row r="56" spans="1:5" ht="30">
      <c r="A56" s="3" t="s">
        <v>494</v>
      </c>
      <c r="B56" s="11" t="s">
        <v>1180</v>
      </c>
      <c r="C56" s="9" t="s">
        <v>158</v>
      </c>
      <c r="D56" s="10">
        <v>381.74</v>
      </c>
      <c r="E56" s="10">
        <v>381.74</v>
      </c>
    </row>
    <row r="57" spans="1:5" ht="30">
      <c r="A57" s="3" t="s">
        <v>496</v>
      </c>
      <c r="B57" s="11" t="s">
        <v>1181</v>
      </c>
      <c r="C57" s="9" t="s">
        <v>159</v>
      </c>
      <c r="D57" s="10">
        <v>307.15</v>
      </c>
      <c r="E57" s="10">
        <v>307.15</v>
      </c>
    </row>
    <row r="58" spans="1:5" ht="30">
      <c r="A58" s="3" t="s">
        <v>498</v>
      </c>
      <c r="B58" s="11" t="s">
        <v>1182</v>
      </c>
      <c r="C58" s="9" t="s">
        <v>1183</v>
      </c>
      <c r="D58" s="10">
        <v>230.01</v>
      </c>
      <c r="E58" s="10">
        <v>230.01</v>
      </c>
    </row>
    <row r="59" spans="1:5" ht="30">
      <c r="A59" s="3" t="s">
        <v>500</v>
      </c>
      <c r="B59" s="11" t="s">
        <v>1184</v>
      </c>
      <c r="C59" s="9" t="s">
        <v>160</v>
      </c>
      <c r="D59" s="10">
        <v>200.82</v>
      </c>
      <c r="E59" s="10">
        <v>200.82</v>
      </c>
    </row>
    <row r="60" spans="1:5" ht="30">
      <c r="A60" s="3" t="s">
        <v>161</v>
      </c>
      <c r="B60" s="11" t="s">
        <v>1185</v>
      </c>
      <c r="C60" s="9" t="s">
        <v>162</v>
      </c>
      <c r="D60" s="10">
        <v>311.6</v>
      </c>
      <c r="E60" s="10">
        <v>311.6</v>
      </c>
    </row>
    <row r="61" spans="1:5" ht="30">
      <c r="A61" s="3" t="s">
        <v>163</v>
      </c>
      <c r="B61" s="11" t="s">
        <v>1186</v>
      </c>
      <c r="C61" s="9" t="s">
        <v>164</v>
      </c>
      <c r="D61" s="10">
        <v>313.43</v>
      </c>
      <c r="E61" s="10">
        <v>313.43</v>
      </c>
    </row>
    <row r="62" spans="1:5" ht="30">
      <c r="A62" s="3" t="s">
        <v>165</v>
      </c>
      <c r="B62" s="11" t="s">
        <v>1187</v>
      </c>
      <c r="C62" s="9" t="s">
        <v>166</v>
      </c>
      <c r="D62" s="10">
        <v>216.25</v>
      </c>
      <c r="E62" s="10">
        <v>216.25</v>
      </c>
    </row>
    <row r="63" spans="1:5" ht="30">
      <c r="A63" s="3" t="s">
        <v>167</v>
      </c>
      <c r="B63" s="11" t="s">
        <v>168</v>
      </c>
      <c r="C63" s="9" t="s">
        <v>169</v>
      </c>
      <c r="D63" s="10">
        <v>180.12</v>
      </c>
      <c r="E63" s="10">
        <v>180.12</v>
      </c>
    </row>
    <row r="64" spans="1:5" ht="30">
      <c r="A64" s="3" t="s">
        <v>170</v>
      </c>
      <c r="B64" s="11" t="s">
        <v>1188</v>
      </c>
      <c r="C64" s="9" t="s">
        <v>171</v>
      </c>
      <c r="D64" s="10">
        <v>241.02</v>
      </c>
      <c r="E64" s="10">
        <v>241.02</v>
      </c>
    </row>
    <row r="65" spans="1:5" ht="30">
      <c r="A65" s="3" t="s">
        <v>172</v>
      </c>
      <c r="B65" s="11" t="s">
        <v>1189</v>
      </c>
      <c r="C65" s="9" t="s">
        <v>173</v>
      </c>
      <c r="D65" s="10">
        <v>322.47</v>
      </c>
      <c r="E65" s="10">
        <v>322.47</v>
      </c>
    </row>
    <row r="66" spans="1:5" ht="30">
      <c r="A66" s="3" t="s">
        <v>174</v>
      </c>
      <c r="B66" s="11" t="s">
        <v>1190</v>
      </c>
      <c r="C66" s="9" t="s">
        <v>1191</v>
      </c>
      <c r="D66" s="10">
        <v>309.88</v>
      </c>
      <c r="E66" s="10">
        <v>309.88</v>
      </c>
    </row>
    <row r="67" spans="1:5" ht="30">
      <c r="A67" s="3" t="s">
        <v>175</v>
      </c>
      <c r="B67" s="11" t="s">
        <v>1192</v>
      </c>
      <c r="C67" s="9" t="s">
        <v>1193</v>
      </c>
      <c r="D67" s="10">
        <v>271.45</v>
      </c>
      <c r="E67" s="10">
        <v>271.45</v>
      </c>
    </row>
    <row r="68" spans="1:5" ht="30">
      <c r="A68" s="3" t="s">
        <v>176</v>
      </c>
      <c r="B68" s="11" t="s">
        <v>1194</v>
      </c>
      <c r="C68" s="9" t="s">
        <v>1195</v>
      </c>
      <c r="D68" s="10">
        <v>405.55</v>
      </c>
      <c r="E68" s="10">
        <v>405.55</v>
      </c>
    </row>
    <row r="69" spans="1:5" ht="30">
      <c r="A69" s="3" t="s">
        <v>177</v>
      </c>
      <c r="B69" s="11" t="s">
        <v>1196</v>
      </c>
      <c r="C69" s="9" t="s">
        <v>178</v>
      </c>
      <c r="D69" s="10">
        <v>474.96</v>
      </c>
      <c r="E69" s="10">
        <v>474.96</v>
      </c>
    </row>
    <row r="70" spans="1:5" ht="30">
      <c r="A70" s="3" t="s">
        <v>179</v>
      </c>
      <c r="B70" s="11" t="s">
        <v>1197</v>
      </c>
      <c r="C70" s="9" t="s">
        <v>180</v>
      </c>
      <c r="D70" s="10">
        <v>397.1</v>
      </c>
      <c r="E70" s="10">
        <v>397.1</v>
      </c>
    </row>
    <row r="71" spans="1:5" ht="30">
      <c r="A71" s="3" t="s">
        <v>181</v>
      </c>
      <c r="B71" s="11" t="s">
        <v>1198</v>
      </c>
      <c r="C71" s="9" t="s">
        <v>182</v>
      </c>
      <c r="D71" s="10">
        <v>339.14</v>
      </c>
      <c r="E71" s="10">
        <v>339.14</v>
      </c>
    </row>
    <row r="72" spans="1:5" ht="30">
      <c r="A72" s="3" t="s">
        <v>183</v>
      </c>
      <c r="B72" s="11" t="s">
        <v>1199</v>
      </c>
      <c r="C72" s="9" t="s">
        <v>184</v>
      </c>
      <c r="D72" s="10">
        <v>290.9</v>
      </c>
      <c r="E72" s="10">
        <v>290.9</v>
      </c>
    </row>
    <row r="73" spans="1:5" ht="30">
      <c r="A73" s="3" t="s">
        <v>185</v>
      </c>
      <c r="B73" s="11" t="s">
        <v>1200</v>
      </c>
      <c r="C73" s="9" t="s">
        <v>186</v>
      </c>
      <c r="D73" s="10">
        <v>263.17</v>
      </c>
      <c r="E73" s="10">
        <v>263.17</v>
      </c>
    </row>
    <row r="74" spans="1:5" ht="30">
      <c r="A74" s="3" t="s">
        <v>187</v>
      </c>
      <c r="B74" s="11" t="s">
        <v>188</v>
      </c>
      <c r="C74" s="9" t="s">
        <v>189</v>
      </c>
      <c r="D74" s="10">
        <v>250</v>
      </c>
      <c r="E74" s="10">
        <v>250</v>
      </c>
    </row>
    <row r="75" spans="1:5" ht="30">
      <c r="A75" s="3" t="s">
        <v>190</v>
      </c>
      <c r="B75" s="11" t="s">
        <v>1201</v>
      </c>
      <c r="C75" s="9" t="s">
        <v>1202</v>
      </c>
      <c r="D75" s="10">
        <v>285.59</v>
      </c>
      <c r="E75" s="10">
        <v>285.59</v>
      </c>
    </row>
    <row r="76" spans="1:5" ht="30">
      <c r="A76" s="3" t="s">
        <v>191</v>
      </c>
      <c r="B76" s="11" t="s">
        <v>1203</v>
      </c>
      <c r="C76" s="9" t="s">
        <v>1204</v>
      </c>
      <c r="D76" s="10">
        <v>316.09</v>
      </c>
      <c r="E76" s="10">
        <v>316.09</v>
      </c>
    </row>
    <row r="77" spans="1:5" ht="30">
      <c r="A77" s="3" t="s">
        <v>192</v>
      </c>
      <c r="B77" s="11" t="s">
        <v>1205</v>
      </c>
      <c r="C77" s="9" t="s">
        <v>193</v>
      </c>
      <c r="D77" s="10">
        <v>204.48</v>
      </c>
      <c r="E77" s="10">
        <v>204.48</v>
      </c>
    </row>
    <row r="78" spans="1:5" ht="30">
      <c r="A78" s="3" t="s">
        <v>194</v>
      </c>
      <c r="B78" s="11" t="s">
        <v>1206</v>
      </c>
      <c r="C78" s="9" t="s">
        <v>195</v>
      </c>
      <c r="D78" s="10">
        <v>297.32</v>
      </c>
      <c r="E78" s="10">
        <v>297.32</v>
      </c>
    </row>
    <row r="79" spans="1:5" ht="30">
      <c r="A79" s="3" t="s">
        <v>196</v>
      </c>
      <c r="B79" s="11" t="s">
        <v>1207</v>
      </c>
      <c r="C79" s="9" t="s">
        <v>197</v>
      </c>
      <c r="D79" s="10">
        <v>196.79</v>
      </c>
      <c r="E79" s="10">
        <v>196.79</v>
      </c>
    </row>
    <row r="80" spans="1:5" ht="30">
      <c r="A80" s="3" t="s">
        <v>198</v>
      </c>
      <c r="B80" s="11" t="s">
        <v>1208</v>
      </c>
      <c r="C80" s="9" t="s">
        <v>199</v>
      </c>
      <c r="D80" s="10">
        <v>202.45</v>
      </c>
      <c r="E80" s="10">
        <v>202.45</v>
      </c>
    </row>
    <row r="81" spans="1:5" ht="30">
      <c r="A81" s="3" t="s">
        <v>200</v>
      </c>
      <c r="B81" s="11" t="s">
        <v>1209</v>
      </c>
      <c r="C81" s="9" t="s">
        <v>201</v>
      </c>
      <c r="D81" s="10">
        <v>313.33</v>
      </c>
      <c r="E81" s="10">
        <v>313.33</v>
      </c>
    </row>
    <row r="82" spans="1:5" ht="30">
      <c r="A82" s="3" t="s">
        <v>202</v>
      </c>
      <c r="B82" s="11" t="s">
        <v>1210</v>
      </c>
      <c r="C82" s="9" t="s">
        <v>203</v>
      </c>
      <c r="D82" s="10">
        <v>347.28</v>
      </c>
      <c r="E82" s="10">
        <v>347.28</v>
      </c>
    </row>
    <row r="83" spans="1:5" ht="30">
      <c r="A83" s="3" t="s">
        <v>204</v>
      </c>
      <c r="B83" s="11" t="s">
        <v>1211</v>
      </c>
      <c r="C83" s="9" t="s">
        <v>205</v>
      </c>
      <c r="D83" s="10">
        <v>378.19</v>
      </c>
      <c r="E83" s="10">
        <v>378.19</v>
      </c>
    </row>
    <row r="84" spans="1:5" ht="30">
      <c r="A84" s="3" t="s">
        <v>206</v>
      </c>
      <c r="B84" s="11" t="s">
        <v>1212</v>
      </c>
      <c r="C84" s="9" t="s">
        <v>1213</v>
      </c>
      <c r="D84" s="10">
        <v>221.39</v>
      </c>
      <c r="E84" s="10">
        <v>221.39</v>
      </c>
    </row>
    <row r="85" spans="1:5" ht="30">
      <c r="A85" s="3" t="s">
        <v>207</v>
      </c>
      <c r="B85" s="11" t="s">
        <v>1214</v>
      </c>
      <c r="C85" s="9" t="s">
        <v>208</v>
      </c>
      <c r="D85" s="10">
        <v>213.11</v>
      </c>
      <c r="E85" s="10">
        <v>213.11</v>
      </c>
    </row>
    <row r="86" spans="1:5" ht="30">
      <c r="A86" s="3" t="s">
        <v>209</v>
      </c>
      <c r="B86" s="11" t="s">
        <v>210</v>
      </c>
      <c r="C86" s="9" t="s">
        <v>211</v>
      </c>
      <c r="D86" s="10">
        <v>229.22</v>
      </c>
      <c r="E86" s="10">
        <v>229.22</v>
      </c>
    </row>
    <row r="87" spans="1:5" ht="30">
      <c r="A87" s="3" t="s">
        <v>212</v>
      </c>
      <c r="B87" s="11" t="s">
        <v>1440</v>
      </c>
      <c r="C87" s="9" t="s">
        <v>213</v>
      </c>
      <c r="D87" s="10">
        <v>138.35</v>
      </c>
      <c r="E87" s="10">
        <v>138.35</v>
      </c>
    </row>
    <row r="88" spans="1:5" ht="30">
      <c r="A88" s="3" t="s">
        <v>214</v>
      </c>
      <c r="B88" s="11" t="s">
        <v>1441</v>
      </c>
      <c r="C88" s="9" t="s">
        <v>215</v>
      </c>
      <c r="D88" s="10">
        <v>332.24</v>
      </c>
      <c r="E88" s="10">
        <v>332.24</v>
      </c>
    </row>
    <row r="89" spans="1:5" ht="30">
      <c r="A89" s="3" t="s">
        <v>216</v>
      </c>
      <c r="B89" s="11" t="s">
        <v>1442</v>
      </c>
      <c r="C89" s="9" t="s">
        <v>217</v>
      </c>
      <c r="D89" s="10">
        <v>233.25</v>
      </c>
      <c r="E89" s="10">
        <v>233.25</v>
      </c>
    </row>
    <row r="90" spans="1:5" ht="30">
      <c r="A90" s="3" t="s">
        <v>218</v>
      </c>
      <c r="B90" s="11" t="s">
        <v>1443</v>
      </c>
      <c r="C90" s="9" t="s">
        <v>219</v>
      </c>
      <c r="D90" s="10">
        <v>323.27</v>
      </c>
      <c r="E90" s="10">
        <v>323.27</v>
      </c>
    </row>
    <row r="91" spans="1:5" ht="30">
      <c r="A91" s="3" t="s">
        <v>220</v>
      </c>
      <c r="B91" s="11" t="s">
        <v>1444</v>
      </c>
      <c r="C91" s="9" t="s">
        <v>221</v>
      </c>
      <c r="D91" s="10">
        <v>389.85</v>
      </c>
      <c r="E91" s="10">
        <v>389.85</v>
      </c>
    </row>
    <row r="92" spans="1:5" ht="30">
      <c r="A92" s="3" t="s">
        <v>222</v>
      </c>
      <c r="B92" s="11" t="s">
        <v>1445</v>
      </c>
      <c r="C92" s="9" t="s">
        <v>1446</v>
      </c>
      <c r="D92" s="10">
        <v>311.36</v>
      </c>
      <c r="E92" s="10">
        <v>311.36</v>
      </c>
    </row>
    <row r="93" spans="1:5" ht="30">
      <c r="A93" s="3" t="s">
        <v>223</v>
      </c>
      <c r="B93" s="11" t="s">
        <v>1447</v>
      </c>
      <c r="C93" s="9" t="s">
        <v>224</v>
      </c>
      <c r="D93" s="10">
        <v>97.77</v>
      </c>
      <c r="E93" s="10">
        <v>97.77</v>
      </c>
    </row>
    <row r="94" spans="1:5" ht="30">
      <c r="A94" s="3" t="s">
        <v>225</v>
      </c>
      <c r="B94" s="11" t="s">
        <v>1449</v>
      </c>
      <c r="C94" s="9" t="s">
        <v>226</v>
      </c>
      <c r="D94" s="10">
        <v>98.84</v>
      </c>
      <c r="E94" s="10">
        <v>98.84</v>
      </c>
    </row>
    <row r="95" spans="1:5" ht="30">
      <c r="A95" s="3" t="s">
        <v>227</v>
      </c>
      <c r="B95" s="11" t="s">
        <v>1451</v>
      </c>
      <c r="C95" s="9" t="s">
        <v>228</v>
      </c>
      <c r="D95" s="10">
        <v>198.65</v>
      </c>
      <c r="E95" s="10">
        <v>198.65</v>
      </c>
    </row>
    <row r="96" spans="1:5" ht="30">
      <c r="A96" s="3" t="s">
        <v>229</v>
      </c>
      <c r="B96" s="11" t="s">
        <v>1452</v>
      </c>
      <c r="C96" s="9" t="s">
        <v>230</v>
      </c>
      <c r="D96" s="10">
        <v>125.86</v>
      </c>
      <c r="E96" s="10">
        <v>125.86</v>
      </c>
    </row>
    <row r="97" spans="1:5" ht="30">
      <c r="A97" s="3" t="s">
        <v>231</v>
      </c>
      <c r="B97" s="11" t="s">
        <v>1453</v>
      </c>
      <c r="C97" s="9" t="s">
        <v>232</v>
      </c>
      <c r="D97" s="10">
        <v>127.48</v>
      </c>
      <c r="E97" s="10">
        <v>127.48</v>
      </c>
    </row>
    <row r="98" spans="1:5" ht="30">
      <c r="A98" s="3" t="s">
        <v>233</v>
      </c>
      <c r="B98" s="11" t="s">
        <v>1454</v>
      </c>
      <c r="C98" s="9" t="s">
        <v>234</v>
      </c>
      <c r="D98" s="10">
        <v>464.82</v>
      </c>
      <c r="E98" s="10">
        <v>464.82</v>
      </c>
    </row>
    <row r="99" spans="1:5" ht="30">
      <c r="A99" s="3" t="s">
        <v>235</v>
      </c>
      <c r="B99" s="11" t="s">
        <v>1455</v>
      </c>
      <c r="C99" s="9" t="s">
        <v>236</v>
      </c>
      <c r="D99" s="10">
        <v>134.41</v>
      </c>
      <c r="E99" s="10">
        <v>134.41</v>
      </c>
    </row>
    <row r="100" spans="1:5" ht="30">
      <c r="A100" s="3" t="s">
        <v>237</v>
      </c>
      <c r="B100" s="11" t="s">
        <v>1456</v>
      </c>
      <c r="C100" s="9" t="s">
        <v>238</v>
      </c>
      <c r="D100" s="10">
        <v>512.98</v>
      </c>
      <c r="E100" s="10">
        <v>512.98</v>
      </c>
    </row>
    <row r="101" spans="1:5" ht="30">
      <c r="A101" s="3" t="s">
        <v>239</v>
      </c>
      <c r="B101" s="11" t="s">
        <v>1457</v>
      </c>
      <c r="C101" s="9" t="s">
        <v>240</v>
      </c>
      <c r="D101" s="10">
        <v>246.68</v>
      </c>
      <c r="E101" s="10">
        <v>246.68</v>
      </c>
    </row>
    <row r="102" spans="1:5" ht="30">
      <c r="A102" s="3" t="s">
        <v>241</v>
      </c>
      <c r="B102" s="11" t="s">
        <v>242</v>
      </c>
      <c r="C102" s="9" t="s">
        <v>243</v>
      </c>
      <c r="D102" s="10">
        <v>245.74</v>
      </c>
      <c r="E102" s="10">
        <v>245.74</v>
      </c>
    </row>
    <row r="103" spans="1:5" ht="30">
      <c r="A103" s="3" t="s">
        <v>244</v>
      </c>
      <c r="B103" s="11" t="s">
        <v>1461</v>
      </c>
      <c r="C103" s="9" t="s">
        <v>245</v>
      </c>
      <c r="D103" s="10">
        <v>127.48</v>
      </c>
      <c r="E103" s="10">
        <v>127.48</v>
      </c>
    </row>
    <row r="104" spans="1:5" ht="30">
      <c r="A104" s="3" t="s">
        <v>246</v>
      </c>
      <c r="B104" s="11" t="s">
        <v>1462</v>
      </c>
      <c r="C104" s="9" t="s">
        <v>2052</v>
      </c>
      <c r="D104" s="10">
        <v>331.17</v>
      </c>
      <c r="E104" s="10">
        <v>331.17</v>
      </c>
    </row>
    <row r="105" spans="1:5" ht="15" customHeight="1">
      <c r="A105" s="3" t="s">
        <v>2053</v>
      </c>
      <c r="B105" s="11" t="s">
        <v>2054</v>
      </c>
      <c r="C105" s="9" t="s">
        <v>2055</v>
      </c>
      <c r="D105" s="10">
        <v>331.17</v>
      </c>
      <c r="E105" s="10">
        <v>331.17</v>
      </c>
    </row>
    <row r="106" spans="1:5" ht="15" customHeight="1">
      <c r="A106" s="3" t="s">
        <v>2056</v>
      </c>
      <c r="B106" s="11" t="s">
        <v>1463</v>
      </c>
      <c r="C106" s="9" t="s">
        <v>2057</v>
      </c>
      <c r="D106" s="10">
        <v>273.62</v>
      </c>
      <c r="E106" s="10">
        <v>273.62</v>
      </c>
    </row>
    <row r="107" spans="1:5" ht="15" customHeight="1">
      <c r="A107" s="3" t="s">
        <v>2058</v>
      </c>
      <c r="B107" s="11" t="s">
        <v>2059</v>
      </c>
      <c r="C107" s="9" t="s">
        <v>2060</v>
      </c>
      <c r="D107" s="10">
        <v>273.62</v>
      </c>
      <c r="E107" s="10">
        <v>273.62</v>
      </c>
    </row>
    <row r="108" spans="1:5" ht="15" customHeight="1">
      <c r="A108" s="3" t="s">
        <v>2061</v>
      </c>
      <c r="B108" s="11" t="s">
        <v>1464</v>
      </c>
      <c r="C108" s="9" t="s">
        <v>2062</v>
      </c>
      <c r="D108" s="10">
        <v>383.92</v>
      </c>
      <c r="E108" s="10">
        <v>383.92</v>
      </c>
    </row>
    <row r="109" spans="1:5" ht="15" customHeight="1">
      <c r="A109" s="3" t="s">
        <v>2063</v>
      </c>
      <c r="B109" s="11" t="s">
        <v>1465</v>
      </c>
      <c r="C109" s="9" t="s">
        <v>2064</v>
      </c>
      <c r="D109" s="10">
        <v>198.65</v>
      </c>
      <c r="E109" s="10">
        <v>198.65</v>
      </c>
    </row>
    <row r="110" spans="1:5" ht="15" customHeight="1">
      <c r="A110" s="3" t="s">
        <v>2065</v>
      </c>
      <c r="B110" s="11" t="s">
        <v>1466</v>
      </c>
      <c r="C110" s="9" t="s">
        <v>1467</v>
      </c>
      <c r="D110" s="10">
        <v>383.92</v>
      </c>
      <c r="E110" s="10">
        <v>383.92</v>
      </c>
    </row>
    <row r="111" spans="1:5" ht="15" customHeight="1">
      <c r="A111" s="3" t="s">
        <v>2066</v>
      </c>
      <c r="B111" s="11" t="s">
        <v>1468</v>
      </c>
      <c r="C111" s="9" t="s">
        <v>1469</v>
      </c>
      <c r="D111" s="10">
        <v>383.92</v>
      </c>
      <c r="E111" s="10">
        <v>383.92</v>
      </c>
    </row>
    <row r="112" spans="1:5" ht="15" customHeight="1">
      <c r="A112" s="3" t="s">
        <v>2067</v>
      </c>
      <c r="B112" s="11" t="s">
        <v>1470</v>
      </c>
      <c r="C112" s="9" t="s">
        <v>1471</v>
      </c>
      <c r="D112" s="10">
        <v>626.03</v>
      </c>
      <c r="E112" s="10">
        <v>626.03</v>
      </c>
    </row>
    <row r="113" spans="1:5" s="17" customFormat="1" ht="15">
      <c r="A113" s="12"/>
      <c r="B113" s="12"/>
      <c r="C113" s="15"/>
      <c r="D113" s="2"/>
      <c r="E113" s="16"/>
    </row>
    <row r="114" spans="1:5" s="17" customFormat="1" ht="15">
      <c r="A114" s="12"/>
      <c r="B114" s="12"/>
      <c r="C114" s="15"/>
      <c r="D114" s="2"/>
      <c r="E114" s="16"/>
    </row>
    <row r="115" spans="1:5" s="17" customFormat="1" ht="15">
      <c r="A115" s="12"/>
      <c r="B115" s="12"/>
      <c r="C115" s="15"/>
      <c r="D115" s="2"/>
      <c r="E115" s="16"/>
    </row>
    <row r="116" ht="15">
      <c r="A116" s="19"/>
    </row>
  </sheetData>
  <sheetProtection/>
  <mergeCells count="1">
    <mergeCell ref="A1:E1"/>
  </mergeCells>
  <printOptions/>
  <pageMargins left="0.7" right="0.7" top="0.75" bottom="0.75" header="0.3" footer="0.3"/>
  <pageSetup horizontalDpi="600" verticalDpi="600" orientation="portrait" paperSize="9" scale="71" r:id="rId1"/>
  <rowBreaks count="1" manualBreakCount="1">
    <brk id="55" max="255" man="1"/>
  </rowBreaks>
</worksheet>
</file>

<file path=xl/worksheets/sheet12.xml><?xml version="1.0" encoding="utf-8"?>
<worksheet xmlns="http://schemas.openxmlformats.org/spreadsheetml/2006/main" xmlns:r="http://schemas.openxmlformats.org/officeDocument/2006/relationships">
  <sheetPr>
    <tabColor rgb="FFFF0000"/>
  </sheetPr>
  <dimension ref="A1:IV178"/>
  <sheetViews>
    <sheetView zoomScalePageLayoutView="0" workbookViewId="0" topLeftCell="A1">
      <selection activeCell="F5" sqref="F5"/>
    </sheetView>
  </sheetViews>
  <sheetFormatPr defaultColWidth="9.140625" defaultRowHeight="15"/>
  <cols>
    <col min="1" max="1" width="9.140625" style="140" customWidth="1"/>
    <col min="2" max="2" width="48.57421875" style="142" customWidth="1"/>
    <col min="3" max="3" width="11.57421875" style="234" customWidth="1"/>
    <col min="4" max="4" width="39.8515625" style="142" customWidth="1"/>
    <col min="5" max="5" width="15.28125" style="140" customWidth="1"/>
    <col min="6" max="6" width="25.00390625" style="186" customWidth="1"/>
    <col min="7" max="16384" width="9.140625" style="139" customWidth="1"/>
  </cols>
  <sheetData>
    <row r="1" spans="1:6" ht="15.75">
      <c r="A1" s="308" t="s">
        <v>2045</v>
      </c>
      <c r="B1" s="308"/>
      <c r="C1" s="308"/>
      <c r="D1" s="308"/>
      <c r="E1" s="308"/>
      <c r="F1" s="308"/>
    </row>
    <row r="2" spans="1:256" ht="55.5" customHeight="1">
      <c r="A2" s="366" t="s">
        <v>548</v>
      </c>
      <c r="B2" s="366"/>
      <c r="C2" s="366"/>
      <c r="D2" s="366"/>
      <c r="E2" s="366"/>
      <c r="F2" s="366"/>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row>
    <row r="3" spans="1:256" ht="15.75">
      <c r="A3" s="138"/>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row>
    <row r="4" ht="15.75">
      <c r="A4" s="233" t="s">
        <v>1473</v>
      </c>
    </row>
    <row r="5" spans="1:6" ht="144.75" customHeight="1">
      <c r="A5" s="258" t="s">
        <v>1031</v>
      </c>
      <c r="B5" s="23" t="s">
        <v>1474</v>
      </c>
      <c r="C5" s="23" t="s">
        <v>1475</v>
      </c>
      <c r="D5" s="23" t="s">
        <v>1476</v>
      </c>
      <c r="E5" s="23" t="s">
        <v>1973</v>
      </c>
      <c r="F5" s="23" t="s">
        <v>2219</v>
      </c>
    </row>
    <row r="6" spans="1:6" ht="30">
      <c r="A6" s="259">
        <v>1</v>
      </c>
      <c r="B6" s="260" t="s">
        <v>2068</v>
      </c>
      <c r="C6" s="235" t="s">
        <v>1477</v>
      </c>
      <c r="D6" s="259" t="s">
        <v>1478</v>
      </c>
      <c r="E6" s="261">
        <v>283.18</v>
      </c>
      <c r="F6" s="261">
        <v>283.18</v>
      </c>
    </row>
    <row r="7" spans="1:6" ht="30">
      <c r="A7" s="259">
        <v>2</v>
      </c>
      <c r="B7" s="260" t="s">
        <v>2069</v>
      </c>
      <c r="C7" s="235" t="s">
        <v>1479</v>
      </c>
      <c r="D7" s="259" t="s">
        <v>1480</v>
      </c>
      <c r="E7" s="261">
        <v>283.18</v>
      </c>
      <c r="F7" s="261">
        <v>283.18</v>
      </c>
    </row>
    <row r="8" spans="1:6" ht="15">
      <c r="A8" s="259">
        <v>3</v>
      </c>
      <c r="B8" s="260" t="s">
        <v>2070</v>
      </c>
      <c r="C8" s="235" t="s">
        <v>1481</v>
      </c>
      <c r="D8" s="259" t="s">
        <v>1482</v>
      </c>
      <c r="E8" s="261">
        <v>589.67</v>
      </c>
      <c r="F8" s="261">
        <v>589.67</v>
      </c>
    </row>
    <row r="9" spans="1:6" ht="15">
      <c r="A9" s="259">
        <v>4</v>
      </c>
      <c r="B9" s="259" t="s">
        <v>2071</v>
      </c>
      <c r="C9" s="235" t="s">
        <v>1483</v>
      </c>
      <c r="D9" s="259" t="s">
        <v>1484</v>
      </c>
      <c r="E9" s="261">
        <v>589.67</v>
      </c>
      <c r="F9" s="261">
        <v>589.67</v>
      </c>
    </row>
    <row r="10" spans="1:6" ht="45">
      <c r="A10" s="259">
        <v>5</v>
      </c>
      <c r="B10" s="259" t="s">
        <v>2072</v>
      </c>
      <c r="C10" s="235" t="s">
        <v>1485</v>
      </c>
      <c r="D10" s="259" t="s">
        <v>1486</v>
      </c>
      <c r="E10" s="261">
        <v>742.92</v>
      </c>
      <c r="F10" s="261">
        <v>742.92</v>
      </c>
    </row>
    <row r="11" spans="1:6" ht="45">
      <c r="A11" s="259">
        <v>6</v>
      </c>
      <c r="B11" s="259" t="s">
        <v>2072</v>
      </c>
      <c r="C11" s="259" t="s">
        <v>1487</v>
      </c>
      <c r="D11" s="259" t="s">
        <v>1488</v>
      </c>
      <c r="E11" s="261">
        <v>742.92</v>
      </c>
      <c r="F11" s="261">
        <v>742.92</v>
      </c>
    </row>
    <row r="12" spans="1:6" ht="45">
      <c r="A12" s="259">
        <v>7</v>
      </c>
      <c r="B12" s="259" t="s">
        <v>2073</v>
      </c>
      <c r="C12" s="259" t="s">
        <v>1489</v>
      </c>
      <c r="D12" s="259" t="s">
        <v>1490</v>
      </c>
      <c r="E12" s="261">
        <v>742.92</v>
      </c>
      <c r="F12" s="261">
        <v>742.92</v>
      </c>
    </row>
    <row r="13" spans="1:6" ht="45">
      <c r="A13" s="259">
        <v>8</v>
      </c>
      <c r="B13" s="259" t="s">
        <v>2073</v>
      </c>
      <c r="C13" s="259" t="s">
        <v>2074</v>
      </c>
      <c r="D13" s="259" t="s">
        <v>1491</v>
      </c>
      <c r="E13" s="261">
        <v>742.92</v>
      </c>
      <c r="F13" s="261">
        <v>742.92</v>
      </c>
    </row>
    <row r="14" spans="1:6" ht="45">
      <c r="A14" s="259">
        <v>9</v>
      </c>
      <c r="B14" s="259" t="s">
        <v>2075</v>
      </c>
      <c r="C14" s="259" t="s">
        <v>1492</v>
      </c>
      <c r="D14" s="259" t="s">
        <v>1493</v>
      </c>
      <c r="E14" s="261">
        <v>742.92</v>
      </c>
      <c r="F14" s="261">
        <v>742.92</v>
      </c>
    </row>
    <row r="15" spans="1:6" ht="45">
      <c r="A15" s="259">
        <v>10</v>
      </c>
      <c r="B15" s="259" t="s">
        <v>2073</v>
      </c>
      <c r="C15" s="259" t="s">
        <v>1494</v>
      </c>
      <c r="D15" s="259" t="s">
        <v>1495</v>
      </c>
      <c r="E15" s="261">
        <v>742.92</v>
      </c>
      <c r="F15" s="261">
        <v>742.92</v>
      </c>
    </row>
    <row r="16" spans="1:6" ht="45">
      <c r="A16" s="259">
        <v>11</v>
      </c>
      <c r="B16" s="259" t="s">
        <v>2073</v>
      </c>
      <c r="C16" s="259" t="s">
        <v>1496</v>
      </c>
      <c r="D16" s="259" t="s">
        <v>1497</v>
      </c>
      <c r="E16" s="261">
        <v>742.92</v>
      </c>
      <c r="F16" s="261">
        <v>742.92</v>
      </c>
    </row>
    <row r="17" spans="1:6" ht="45">
      <c r="A17" s="259">
        <v>12</v>
      </c>
      <c r="B17" s="259" t="s">
        <v>2073</v>
      </c>
      <c r="C17" s="259" t="s">
        <v>1498</v>
      </c>
      <c r="D17" s="259" t="s">
        <v>1499</v>
      </c>
      <c r="E17" s="261">
        <v>742.92</v>
      </c>
      <c r="F17" s="261">
        <v>742.92</v>
      </c>
    </row>
    <row r="18" spans="1:6" ht="45">
      <c r="A18" s="259">
        <v>13</v>
      </c>
      <c r="B18" s="259" t="s">
        <v>2073</v>
      </c>
      <c r="C18" s="259" t="s">
        <v>1500</v>
      </c>
      <c r="D18" s="259" t="s">
        <v>1501</v>
      </c>
      <c r="E18" s="261">
        <v>742.92</v>
      </c>
      <c r="F18" s="261">
        <v>742.92</v>
      </c>
    </row>
    <row r="19" spans="1:6" ht="15">
      <c r="A19" s="259">
        <v>14</v>
      </c>
      <c r="B19" s="259" t="s">
        <v>2076</v>
      </c>
      <c r="C19" s="259" t="s">
        <v>1502</v>
      </c>
      <c r="D19" s="259" t="s">
        <v>1503</v>
      </c>
      <c r="E19" s="261">
        <v>629.69</v>
      </c>
      <c r="F19" s="261">
        <v>629.69</v>
      </c>
    </row>
    <row r="20" spans="1:6" ht="15">
      <c r="A20" s="259">
        <v>15</v>
      </c>
      <c r="B20" s="259" t="s">
        <v>2076</v>
      </c>
      <c r="C20" s="259" t="s">
        <v>1504</v>
      </c>
      <c r="D20" s="259" t="s">
        <v>1505</v>
      </c>
      <c r="E20" s="261">
        <v>629.69</v>
      </c>
      <c r="F20" s="261">
        <v>629.69</v>
      </c>
    </row>
    <row r="21" spans="1:6" ht="15">
      <c r="A21" s="259">
        <v>16</v>
      </c>
      <c r="B21" s="259" t="s">
        <v>2077</v>
      </c>
      <c r="C21" s="259" t="s">
        <v>1506</v>
      </c>
      <c r="D21" s="259" t="s">
        <v>1507</v>
      </c>
      <c r="E21" s="261">
        <v>538.48</v>
      </c>
      <c r="F21" s="261">
        <v>538.48</v>
      </c>
    </row>
    <row r="22" spans="1:6" ht="30">
      <c r="A22" s="259">
        <v>17</v>
      </c>
      <c r="B22" s="259" t="s">
        <v>1508</v>
      </c>
      <c r="C22" s="259" t="s">
        <v>1509</v>
      </c>
      <c r="D22" s="259" t="s">
        <v>1510</v>
      </c>
      <c r="E22" s="261">
        <v>416.26</v>
      </c>
      <c r="F22" s="261">
        <v>416.26</v>
      </c>
    </row>
    <row r="23" spans="1:6" ht="30">
      <c r="A23" s="259">
        <v>18</v>
      </c>
      <c r="B23" s="259" t="s">
        <v>2078</v>
      </c>
      <c r="C23" s="259" t="s">
        <v>1511</v>
      </c>
      <c r="D23" s="259" t="s">
        <v>1512</v>
      </c>
      <c r="E23" s="261">
        <v>696.26</v>
      </c>
      <c r="F23" s="261">
        <v>696.26</v>
      </c>
    </row>
    <row r="24" spans="1:6" ht="30">
      <c r="A24" s="259">
        <v>19</v>
      </c>
      <c r="B24" s="259" t="s">
        <v>2079</v>
      </c>
      <c r="C24" s="259" t="s">
        <v>1513</v>
      </c>
      <c r="D24" s="259" t="s">
        <v>1514</v>
      </c>
      <c r="E24" s="261">
        <v>653.15</v>
      </c>
      <c r="F24" s="261">
        <v>653.15</v>
      </c>
    </row>
    <row r="25" spans="1:6" ht="15">
      <c r="A25" s="259">
        <v>20</v>
      </c>
      <c r="B25" s="259" t="s">
        <v>1515</v>
      </c>
      <c r="C25" s="259" t="s">
        <v>1516</v>
      </c>
      <c r="D25" s="259" t="s">
        <v>1517</v>
      </c>
      <c r="E25" s="261">
        <v>589.67</v>
      </c>
      <c r="F25" s="261">
        <v>589.67</v>
      </c>
    </row>
    <row r="26" spans="1:6" ht="30">
      <c r="A26" s="259">
        <v>21</v>
      </c>
      <c r="B26" s="259" t="s">
        <v>2080</v>
      </c>
      <c r="C26" s="259" t="s">
        <v>1518</v>
      </c>
      <c r="D26" s="259" t="s">
        <v>1519</v>
      </c>
      <c r="E26" s="261">
        <v>526.19</v>
      </c>
      <c r="F26" s="261">
        <v>526.19</v>
      </c>
    </row>
    <row r="27" spans="1:6" ht="30">
      <c r="A27" s="259">
        <v>22</v>
      </c>
      <c r="B27" s="259" t="s">
        <v>2081</v>
      </c>
      <c r="C27" s="259" t="s">
        <v>1520</v>
      </c>
      <c r="D27" s="259" t="s">
        <v>1521</v>
      </c>
      <c r="E27" s="261">
        <v>246.93</v>
      </c>
      <c r="F27" s="261">
        <v>246.93</v>
      </c>
    </row>
    <row r="28" spans="1:6" ht="15">
      <c r="A28" s="259">
        <v>23</v>
      </c>
      <c r="B28" s="259" t="s">
        <v>1522</v>
      </c>
      <c r="C28" s="259" t="s">
        <v>1523</v>
      </c>
      <c r="D28" s="259" t="s">
        <v>1524</v>
      </c>
      <c r="E28" s="261">
        <v>246.93</v>
      </c>
      <c r="F28" s="261">
        <v>246.93</v>
      </c>
    </row>
    <row r="29" spans="1:6" ht="45">
      <c r="A29" s="259">
        <v>24</v>
      </c>
      <c r="B29" s="259" t="s">
        <v>2082</v>
      </c>
      <c r="C29" s="259" t="s">
        <v>1525</v>
      </c>
      <c r="D29" s="259" t="s">
        <v>1526</v>
      </c>
      <c r="E29" s="261">
        <v>246.93</v>
      </c>
      <c r="F29" s="261">
        <v>246.93</v>
      </c>
    </row>
    <row r="30" spans="1:6" ht="45">
      <c r="A30" s="259">
        <v>25</v>
      </c>
      <c r="B30" s="259" t="s">
        <v>2082</v>
      </c>
      <c r="C30" s="259" t="s">
        <v>1527</v>
      </c>
      <c r="D30" s="259" t="s">
        <v>1528</v>
      </c>
      <c r="E30" s="261">
        <v>246.93</v>
      </c>
      <c r="F30" s="261">
        <v>246.93</v>
      </c>
    </row>
    <row r="31" spans="1:6" ht="30">
      <c r="A31" s="259">
        <v>26</v>
      </c>
      <c r="B31" s="259" t="s">
        <v>2082</v>
      </c>
      <c r="C31" s="259" t="s">
        <v>1529</v>
      </c>
      <c r="D31" s="259" t="s">
        <v>1530</v>
      </c>
      <c r="E31" s="261">
        <v>246.93</v>
      </c>
      <c r="F31" s="261">
        <v>246.93</v>
      </c>
    </row>
    <row r="32" spans="1:6" ht="15" customHeight="1">
      <c r="A32" s="394">
        <v>27</v>
      </c>
      <c r="B32" s="395" t="s">
        <v>2082</v>
      </c>
      <c r="C32" s="394" t="s">
        <v>2083</v>
      </c>
      <c r="D32" s="394" t="s">
        <v>1531</v>
      </c>
      <c r="E32" s="392">
        <v>246.93</v>
      </c>
      <c r="F32" s="392">
        <v>246.93</v>
      </c>
    </row>
    <row r="33" spans="1:6" ht="15">
      <c r="A33" s="394"/>
      <c r="B33" s="396"/>
      <c r="C33" s="394"/>
      <c r="D33" s="394"/>
      <c r="E33" s="392"/>
      <c r="F33" s="392"/>
    </row>
    <row r="34" spans="1:6" ht="30">
      <c r="A34" s="259">
        <v>28</v>
      </c>
      <c r="B34" s="259" t="s">
        <v>1537</v>
      </c>
      <c r="C34" s="259" t="s">
        <v>2084</v>
      </c>
      <c r="D34" s="259" t="s">
        <v>1533</v>
      </c>
      <c r="E34" s="261">
        <v>283.18</v>
      </c>
      <c r="F34" s="261">
        <v>283.18</v>
      </c>
    </row>
    <row r="35" spans="1:6" ht="15">
      <c r="A35" s="259">
        <v>29</v>
      </c>
      <c r="B35" s="259" t="s">
        <v>1532</v>
      </c>
      <c r="C35" s="259" t="s">
        <v>1535</v>
      </c>
      <c r="D35" s="259" t="s">
        <v>1536</v>
      </c>
      <c r="E35" s="261">
        <v>283.18</v>
      </c>
      <c r="F35" s="261">
        <v>283.18</v>
      </c>
    </row>
    <row r="36" spans="1:6" ht="30">
      <c r="A36" s="259">
        <v>30</v>
      </c>
      <c r="B36" s="259" t="s">
        <v>2085</v>
      </c>
      <c r="C36" s="259" t="s">
        <v>1538</v>
      </c>
      <c r="D36" s="259" t="s">
        <v>1539</v>
      </c>
      <c r="E36" s="261">
        <v>283.18</v>
      </c>
      <c r="F36" s="261">
        <v>283.18</v>
      </c>
    </row>
    <row r="37" spans="1:6" ht="15" customHeight="1">
      <c r="A37" s="394">
        <v>31</v>
      </c>
      <c r="B37" s="395" t="s">
        <v>1534</v>
      </c>
      <c r="C37" s="394" t="s">
        <v>1541</v>
      </c>
      <c r="D37" s="394" t="s">
        <v>1542</v>
      </c>
      <c r="E37" s="392">
        <v>283.18</v>
      </c>
      <c r="F37" s="392">
        <v>283.18</v>
      </c>
    </row>
    <row r="38" spans="1:6" ht="15">
      <c r="A38" s="394"/>
      <c r="B38" s="396"/>
      <c r="C38" s="394"/>
      <c r="D38" s="394"/>
      <c r="E38" s="392"/>
      <c r="F38" s="392"/>
    </row>
    <row r="39" spans="1:6" ht="45">
      <c r="A39" s="259">
        <v>32</v>
      </c>
      <c r="B39" s="259" t="s">
        <v>2086</v>
      </c>
      <c r="C39" s="259" t="s">
        <v>1543</v>
      </c>
      <c r="D39" s="259" t="s">
        <v>1544</v>
      </c>
      <c r="E39" s="261">
        <v>283.18</v>
      </c>
      <c r="F39" s="261">
        <v>283.18</v>
      </c>
    </row>
    <row r="40" spans="1:6" ht="15" customHeight="1">
      <c r="A40" s="394">
        <v>33</v>
      </c>
      <c r="B40" s="395" t="s">
        <v>1534</v>
      </c>
      <c r="C40" s="394" t="s">
        <v>1545</v>
      </c>
      <c r="D40" s="394" t="s">
        <v>1546</v>
      </c>
      <c r="E40" s="392">
        <v>283.18</v>
      </c>
      <c r="F40" s="392">
        <v>283.18</v>
      </c>
    </row>
    <row r="41" spans="1:6" ht="15">
      <c r="A41" s="394"/>
      <c r="B41" s="397"/>
      <c r="C41" s="394"/>
      <c r="D41" s="394"/>
      <c r="E41" s="392"/>
      <c r="F41" s="392"/>
    </row>
    <row r="42" spans="1:6" ht="15">
      <c r="A42" s="394"/>
      <c r="B42" s="396"/>
      <c r="C42" s="394"/>
      <c r="D42" s="394"/>
      <c r="E42" s="392"/>
      <c r="F42" s="392"/>
    </row>
    <row r="43" spans="1:6" ht="30">
      <c r="A43" s="259">
        <v>34</v>
      </c>
      <c r="B43" s="259" t="s">
        <v>2087</v>
      </c>
      <c r="C43" s="259" t="s">
        <v>1548</v>
      </c>
      <c r="D43" s="259" t="s">
        <v>1549</v>
      </c>
      <c r="E43" s="261">
        <v>390.76</v>
      </c>
      <c r="F43" s="261">
        <v>390.76</v>
      </c>
    </row>
    <row r="44" spans="1:6" ht="30">
      <c r="A44" s="259">
        <v>35</v>
      </c>
      <c r="B44" s="259" t="s">
        <v>2087</v>
      </c>
      <c r="C44" s="259" t="s">
        <v>1550</v>
      </c>
      <c r="D44" s="259" t="s">
        <v>1551</v>
      </c>
      <c r="E44" s="261">
        <v>390.76</v>
      </c>
      <c r="F44" s="261">
        <v>390.76</v>
      </c>
    </row>
    <row r="45" spans="1:6" ht="30">
      <c r="A45" s="259">
        <v>36</v>
      </c>
      <c r="B45" s="259" t="s">
        <v>1547</v>
      </c>
      <c r="C45" s="259" t="s">
        <v>1552</v>
      </c>
      <c r="D45" s="259" t="s">
        <v>1553</v>
      </c>
      <c r="E45" s="261">
        <v>219.55</v>
      </c>
      <c r="F45" s="261">
        <v>219.55</v>
      </c>
    </row>
    <row r="46" spans="1:6" ht="30">
      <c r="A46" s="259">
        <v>37</v>
      </c>
      <c r="B46" s="259" t="s">
        <v>2087</v>
      </c>
      <c r="C46" s="259" t="s">
        <v>1554</v>
      </c>
      <c r="D46" s="259" t="s">
        <v>1555</v>
      </c>
      <c r="E46" s="261">
        <v>219.55</v>
      </c>
      <c r="F46" s="261">
        <v>219.55</v>
      </c>
    </row>
    <row r="47" spans="1:6" ht="30">
      <c r="A47" s="259">
        <v>38</v>
      </c>
      <c r="B47" s="259" t="s">
        <v>2087</v>
      </c>
      <c r="C47" s="259" t="s">
        <v>1556</v>
      </c>
      <c r="D47" s="259" t="s">
        <v>1557</v>
      </c>
      <c r="E47" s="261">
        <v>390.76</v>
      </c>
      <c r="F47" s="261">
        <v>390.76</v>
      </c>
    </row>
    <row r="48" spans="1:6" ht="15">
      <c r="A48" s="259">
        <v>39</v>
      </c>
      <c r="B48" s="259" t="s">
        <v>2088</v>
      </c>
      <c r="C48" s="259" t="s">
        <v>1558</v>
      </c>
      <c r="D48" s="259" t="s">
        <v>1559</v>
      </c>
      <c r="E48" s="261">
        <v>480.31</v>
      </c>
      <c r="F48" s="261">
        <v>480.31</v>
      </c>
    </row>
    <row r="49" spans="1:6" ht="15" customHeight="1">
      <c r="A49" s="394">
        <v>40</v>
      </c>
      <c r="B49" s="395" t="s">
        <v>1266</v>
      </c>
      <c r="C49" s="394" t="s">
        <v>1560</v>
      </c>
      <c r="D49" s="394" t="s">
        <v>1561</v>
      </c>
      <c r="E49" s="392">
        <v>480.31</v>
      </c>
      <c r="F49" s="392">
        <v>480.31</v>
      </c>
    </row>
    <row r="50" spans="1:6" ht="15">
      <c r="A50" s="394"/>
      <c r="B50" s="396"/>
      <c r="C50" s="394"/>
      <c r="D50" s="394"/>
      <c r="E50" s="392"/>
      <c r="F50" s="392"/>
    </row>
    <row r="51" spans="1:6" ht="15">
      <c r="A51" s="259">
        <v>41</v>
      </c>
      <c r="B51" s="259" t="s">
        <v>2089</v>
      </c>
      <c r="C51" s="259" t="s">
        <v>1562</v>
      </c>
      <c r="D51" s="259" t="s">
        <v>1563</v>
      </c>
      <c r="E51" s="261">
        <v>439.53</v>
      </c>
      <c r="F51" s="261">
        <v>439.53</v>
      </c>
    </row>
    <row r="52" spans="1:6" ht="15">
      <c r="A52" s="394">
        <v>42</v>
      </c>
      <c r="B52" s="395" t="s">
        <v>2090</v>
      </c>
      <c r="C52" s="394" t="s">
        <v>2091</v>
      </c>
      <c r="D52" s="394" t="s">
        <v>1564</v>
      </c>
      <c r="E52" s="392">
        <v>371.57</v>
      </c>
      <c r="F52" s="392">
        <v>371.57</v>
      </c>
    </row>
    <row r="53" spans="1:6" ht="15">
      <c r="A53" s="394"/>
      <c r="B53" s="396"/>
      <c r="C53" s="394"/>
      <c r="D53" s="394"/>
      <c r="E53" s="392"/>
      <c r="F53" s="392"/>
    </row>
    <row r="54" spans="1:6" ht="15" customHeight="1">
      <c r="A54" s="394">
        <v>43</v>
      </c>
      <c r="B54" s="395" t="s">
        <v>1565</v>
      </c>
      <c r="C54" s="394" t="s">
        <v>1566</v>
      </c>
      <c r="D54" s="394" t="s">
        <v>1567</v>
      </c>
      <c r="E54" s="392">
        <v>492.38</v>
      </c>
      <c r="F54" s="392">
        <v>492.38</v>
      </c>
    </row>
    <row r="55" spans="1:6" ht="15">
      <c r="A55" s="394"/>
      <c r="B55" s="396"/>
      <c r="C55" s="394"/>
      <c r="D55" s="394"/>
      <c r="E55" s="392"/>
      <c r="F55" s="392"/>
    </row>
    <row r="56" spans="1:6" ht="30">
      <c r="A56" s="259">
        <v>44</v>
      </c>
      <c r="B56" s="259" t="s">
        <v>1565</v>
      </c>
      <c r="C56" s="259" t="s">
        <v>2092</v>
      </c>
      <c r="D56" s="259" t="s">
        <v>1568</v>
      </c>
      <c r="E56" s="261">
        <v>492.38</v>
      </c>
      <c r="F56" s="261">
        <v>492.38</v>
      </c>
    </row>
    <row r="57" spans="1:6" ht="15">
      <c r="A57" s="259">
        <v>45</v>
      </c>
      <c r="B57" s="259" t="s">
        <v>2093</v>
      </c>
      <c r="C57" s="259" t="s">
        <v>1569</v>
      </c>
      <c r="D57" s="259" t="s">
        <v>1570</v>
      </c>
      <c r="E57" s="262">
        <v>1421.61</v>
      </c>
      <c r="F57" s="262">
        <v>1421.61</v>
      </c>
    </row>
    <row r="58" spans="1:6" ht="30">
      <c r="A58" s="259">
        <v>46</v>
      </c>
      <c r="B58" s="259" t="s">
        <v>2094</v>
      </c>
      <c r="C58" s="259" t="s">
        <v>1571</v>
      </c>
      <c r="D58" s="259" t="s">
        <v>1572</v>
      </c>
      <c r="E58" s="261">
        <v>674.75</v>
      </c>
      <c r="F58" s="261">
        <v>674.75</v>
      </c>
    </row>
    <row r="59" spans="1:6" ht="15">
      <c r="A59" s="259">
        <v>47</v>
      </c>
      <c r="B59" s="259" t="s">
        <v>2094</v>
      </c>
      <c r="C59" s="259" t="s">
        <v>1573</v>
      </c>
      <c r="D59" s="259" t="s">
        <v>1574</v>
      </c>
      <c r="E59" s="261">
        <v>674.75</v>
      </c>
      <c r="F59" s="261">
        <v>674.75</v>
      </c>
    </row>
    <row r="60" spans="1:6" ht="15">
      <c r="A60" s="259">
        <v>48</v>
      </c>
      <c r="B60" s="259" t="s">
        <v>2095</v>
      </c>
      <c r="C60" s="259" t="s">
        <v>1575</v>
      </c>
      <c r="D60" s="259" t="s">
        <v>1576</v>
      </c>
      <c r="E60" s="261">
        <v>682.96</v>
      </c>
      <c r="F60" s="261">
        <v>682.96</v>
      </c>
    </row>
    <row r="61" spans="1:6" ht="30">
      <c r="A61" s="259">
        <v>49</v>
      </c>
      <c r="B61" s="259" t="s">
        <v>1577</v>
      </c>
      <c r="C61" s="259" t="s">
        <v>1578</v>
      </c>
      <c r="D61" s="259" t="s">
        <v>1579</v>
      </c>
      <c r="E61" s="261">
        <v>674.75</v>
      </c>
      <c r="F61" s="261">
        <v>674.75</v>
      </c>
    </row>
    <row r="62" spans="1:6" ht="30">
      <c r="A62" s="259">
        <v>50</v>
      </c>
      <c r="B62" s="259" t="s">
        <v>2096</v>
      </c>
      <c r="C62" s="259" t="s">
        <v>1580</v>
      </c>
      <c r="D62" s="259" t="s">
        <v>1581</v>
      </c>
      <c r="E62" s="261">
        <v>674.75</v>
      </c>
      <c r="F62" s="261">
        <v>674.75</v>
      </c>
    </row>
    <row r="63" spans="1:6" ht="45">
      <c r="A63" s="259">
        <v>51</v>
      </c>
      <c r="B63" s="259" t="s">
        <v>1582</v>
      </c>
      <c r="C63" s="259" t="s">
        <v>1583</v>
      </c>
      <c r="D63" s="259" t="s">
        <v>1584</v>
      </c>
      <c r="E63" s="261">
        <v>855.88</v>
      </c>
      <c r="F63" s="261">
        <v>855.88</v>
      </c>
    </row>
    <row r="64" spans="1:6" ht="15" customHeight="1">
      <c r="A64" s="394">
        <v>52</v>
      </c>
      <c r="B64" s="394" t="s">
        <v>1582</v>
      </c>
      <c r="C64" s="394" t="s">
        <v>1585</v>
      </c>
      <c r="D64" s="394" t="s">
        <v>1586</v>
      </c>
      <c r="E64" s="392">
        <v>855.88</v>
      </c>
      <c r="F64" s="392">
        <v>855.88</v>
      </c>
    </row>
    <row r="65" spans="1:6" ht="15">
      <c r="A65" s="394"/>
      <c r="B65" s="394"/>
      <c r="C65" s="394"/>
      <c r="D65" s="394"/>
      <c r="E65" s="392"/>
      <c r="F65" s="392"/>
    </row>
    <row r="66" spans="1:6" ht="15">
      <c r="A66" s="259">
        <v>53</v>
      </c>
      <c r="B66" s="259" t="s">
        <v>2097</v>
      </c>
      <c r="C66" s="259" t="s">
        <v>1587</v>
      </c>
      <c r="D66" s="259" t="s">
        <v>1588</v>
      </c>
      <c r="E66" s="261">
        <v>413.52</v>
      </c>
      <c r="F66" s="261">
        <v>413.52</v>
      </c>
    </row>
    <row r="67" spans="1:6" ht="15">
      <c r="A67" s="259">
        <v>54</v>
      </c>
      <c r="B67" s="259" t="s">
        <v>284</v>
      </c>
      <c r="C67" s="259" t="s">
        <v>1589</v>
      </c>
      <c r="D67" s="259" t="s">
        <v>1590</v>
      </c>
      <c r="E67" s="262">
        <v>1050.94</v>
      </c>
      <c r="F67" s="262">
        <v>1050.94</v>
      </c>
    </row>
    <row r="68" spans="1:6" ht="15" customHeight="1">
      <c r="A68" s="394">
        <v>55</v>
      </c>
      <c r="B68" s="395" t="s">
        <v>284</v>
      </c>
      <c r="C68" s="394" t="s">
        <v>1591</v>
      </c>
      <c r="D68" s="394" t="s">
        <v>1592</v>
      </c>
      <c r="E68" s="393">
        <v>1050.94</v>
      </c>
      <c r="F68" s="393">
        <v>1050.94</v>
      </c>
    </row>
    <row r="69" spans="1:6" ht="15">
      <c r="A69" s="394"/>
      <c r="B69" s="397"/>
      <c r="C69" s="394"/>
      <c r="D69" s="394"/>
      <c r="E69" s="393"/>
      <c r="F69" s="393"/>
    </row>
    <row r="70" spans="1:6" ht="15">
      <c r="A70" s="394"/>
      <c r="B70" s="396"/>
      <c r="C70" s="394"/>
      <c r="D70" s="394"/>
      <c r="E70" s="393"/>
      <c r="F70" s="393"/>
    </row>
    <row r="71" spans="1:6" ht="15" customHeight="1">
      <c r="A71" s="394">
        <v>56</v>
      </c>
      <c r="B71" s="395" t="s">
        <v>285</v>
      </c>
      <c r="C71" s="394" t="s">
        <v>1593</v>
      </c>
      <c r="D71" s="394" t="s">
        <v>1594</v>
      </c>
      <c r="E71" s="393">
        <v>1050.94</v>
      </c>
      <c r="F71" s="393">
        <v>1050.94</v>
      </c>
    </row>
    <row r="72" spans="1:6" ht="15">
      <c r="A72" s="394"/>
      <c r="B72" s="397"/>
      <c r="C72" s="394"/>
      <c r="D72" s="394"/>
      <c r="E72" s="393"/>
      <c r="F72" s="393"/>
    </row>
    <row r="73" spans="1:6" ht="15">
      <c r="A73" s="394"/>
      <c r="B73" s="396"/>
      <c r="C73" s="394"/>
      <c r="D73" s="394"/>
      <c r="E73" s="393"/>
      <c r="F73" s="393"/>
    </row>
    <row r="74" spans="1:6" ht="15">
      <c r="A74" s="259">
        <v>57</v>
      </c>
      <c r="B74" s="259" t="s">
        <v>286</v>
      </c>
      <c r="C74" s="259" t="s">
        <v>1595</v>
      </c>
      <c r="D74" s="259" t="s">
        <v>1596</v>
      </c>
      <c r="E74" s="261">
        <v>631.35</v>
      </c>
      <c r="F74" s="261">
        <v>631.35</v>
      </c>
    </row>
    <row r="75" spans="1:6" ht="30">
      <c r="A75" s="259">
        <v>58</v>
      </c>
      <c r="B75" s="259" t="s">
        <v>1597</v>
      </c>
      <c r="C75" s="259" t="s">
        <v>1598</v>
      </c>
      <c r="D75" s="259" t="s">
        <v>1599</v>
      </c>
      <c r="E75" s="261">
        <v>589.67</v>
      </c>
      <c r="F75" s="261">
        <v>589.67</v>
      </c>
    </row>
    <row r="76" spans="1:6" ht="15" customHeight="1">
      <c r="A76" s="394">
        <v>59</v>
      </c>
      <c r="B76" s="394" t="s">
        <v>287</v>
      </c>
      <c r="C76" s="394" t="s">
        <v>288</v>
      </c>
      <c r="D76" s="394" t="s">
        <v>1600</v>
      </c>
      <c r="E76" s="392">
        <v>589.67</v>
      </c>
      <c r="F76" s="392">
        <v>589.67</v>
      </c>
    </row>
    <row r="77" spans="1:6" ht="15">
      <c r="A77" s="394"/>
      <c r="B77" s="394"/>
      <c r="C77" s="394"/>
      <c r="D77" s="394"/>
      <c r="E77" s="392"/>
      <c r="F77" s="392"/>
    </row>
    <row r="78" spans="1:6" ht="30">
      <c r="A78" s="259">
        <v>60</v>
      </c>
      <c r="B78" s="259" t="s">
        <v>289</v>
      </c>
      <c r="C78" s="259" t="s">
        <v>1601</v>
      </c>
      <c r="D78" s="259" t="s">
        <v>1602</v>
      </c>
      <c r="E78" s="261">
        <v>480.31</v>
      </c>
      <c r="F78" s="261">
        <v>480.31</v>
      </c>
    </row>
    <row r="79" spans="1:6" ht="30">
      <c r="A79" s="259">
        <v>61</v>
      </c>
      <c r="B79" s="259" t="s">
        <v>289</v>
      </c>
      <c r="C79" s="259" t="s">
        <v>1603</v>
      </c>
      <c r="D79" s="259" t="s">
        <v>1604</v>
      </c>
      <c r="E79" s="261">
        <v>480.31</v>
      </c>
      <c r="F79" s="261">
        <v>480.31</v>
      </c>
    </row>
    <row r="80" spans="1:6" ht="15">
      <c r="A80" s="259">
        <v>62</v>
      </c>
      <c r="B80" s="259" t="s">
        <v>290</v>
      </c>
      <c r="C80" s="259" t="s">
        <v>1606</v>
      </c>
      <c r="D80" s="259" t="s">
        <v>1607</v>
      </c>
      <c r="E80" s="261">
        <v>371.57</v>
      </c>
      <c r="F80" s="261">
        <v>371.57</v>
      </c>
    </row>
    <row r="81" spans="1:6" ht="15">
      <c r="A81" s="259">
        <v>63</v>
      </c>
      <c r="B81" s="259" t="s">
        <v>1608</v>
      </c>
      <c r="C81" s="259" t="s">
        <v>1609</v>
      </c>
      <c r="D81" s="259" t="s">
        <v>1610</v>
      </c>
      <c r="E81" s="261">
        <v>480.31</v>
      </c>
      <c r="F81" s="261">
        <v>480.31</v>
      </c>
    </row>
    <row r="82" spans="1:6" ht="15">
      <c r="A82" s="259">
        <v>64</v>
      </c>
      <c r="B82" s="259" t="s">
        <v>1605</v>
      </c>
      <c r="C82" s="259" t="s">
        <v>1611</v>
      </c>
      <c r="D82" s="259" t="s">
        <v>1612</v>
      </c>
      <c r="E82" s="261">
        <v>371.57</v>
      </c>
      <c r="F82" s="261">
        <v>371.57</v>
      </c>
    </row>
    <row r="83" spans="1:6" ht="15">
      <c r="A83" s="259">
        <v>65</v>
      </c>
      <c r="B83" s="259" t="s">
        <v>290</v>
      </c>
      <c r="C83" s="259" t="s">
        <v>1613</v>
      </c>
      <c r="D83" s="259" t="s">
        <v>1614</v>
      </c>
      <c r="E83" s="261">
        <v>371.57</v>
      </c>
      <c r="F83" s="261">
        <v>371.57</v>
      </c>
    </row>
    <row r="84" spans="1:6" ht="30">
      <c r="A84" s="259">
        <v>66</v>
      </c>
      <c r="B84" s="259" t="s">
        <v>291</v>
      </c>
      <c r="C84" s="259" t="s">
        <v>1615</v>
      </c>
      <c r="D84" s="259" t="s">
        <v>1616</v>
      </c>
      <c r="E84" s="261">
        <v>480.31</v>
      </c>
      <c r="F84" s="261">
        <v>480.31</v>
      </c>
    </row>
    <row r="85" spans="1:6" ht="15">
      <c r="A85" s="259">
        <v>67</v>
      </c>
      <c r="B85" s="259" t="s">
        <v>292</v>
      </c>
      <c r="C85" s="259" t="s">
        <v>1617</v>
      </c>
      <c r="D85" s="259" t="s">
        <v>1618</v>
      </c>
      <c r="E85" s="261">
        <v>480.31</v>
      </c>
      <c r="F85" s="261">
        <v>480.31</v>
      </c>
    </row>
    <row r="86" spans="1:6" ht="30">
      <c r="A86" s="259">
        <v>68</v>
      </c>
      <c r="B86" s="259" t="s">
        <v>293</v>
      </c>
      <c r="C86" s="259" t="s">
        <v>1620</v>
      </c>
      <c r="D86" s="259" t="s">
        <v>1621</v>
      </c>
      <c r="E86" s="261">
        <v>371.57</v>
      </c>
      <c r="F86" s="261">
        <v>371.57</v>
      </c>
    </row>
    <row r="87" spans="1:6" ht="15">
      <c r="A87" s="259">
        <v>69</v>
      </c>
      <c r="B87" s="259" t="s">
        <v>1619</v>
      </c>
      <c r="C87" s="259" t="s">
        <v>1622</v>
      </c>
      <c r="D87" s="259" t="s">
        <v>1623</v>
      </c>
      <c r="E87" s="261">
        <v>371.57</v>
      </c>
      <c r="F87" s="261">
        <v>371.57</v>
      </c>
    </row>
    <row r="88" spans="1:6" ht="30">
      <c r="A88" s="259">
        <v>70</v>
      </c>
      <c r="B88" s="259" t="s">
        <v>294</v>
      </c>
      <c r="C88" s="259" t="s">
        <v>1624</v>
      </c>
      <c r="D88" s="259" t="s">
        <v>1625</v>
      </c>
      <c r="E88" s="261">
        <v>480.31</v>
      </c>
      <c r="F88" s="261">
        <v>480.31</v>
      </c>
    </row>
    <row r="89" spans="1:6" ht="30">
      <c r="A89" s="259">
        <v>71</v>
      </c>
      <c r="B89" s="259" t="s">
        <v>294</v>
      </c>
      <c r="C89" s="259" t="s">
        <v>1626</v>
      </c>
      <c r="D89" s="259" t="s">
        <v>1627</v>
      </c>
      <c r="E89" s="261">
        <v>480.31</v>
      </c>
      <c r="F89" s="261">
        <v>480.31</v>
      </c>
    </row>
    <row r="90" spans="1:6" ht="15">
      <c r="A90" s="259">
        <v>72</v>
      </c>
      <c r="B90" s="259" t="s">
        <v>1628</v>
      </c>
      <c r="C90" s="259" t="s">
        <v>1629</v>
      </c>
      <c r="D90" s="259" t="s">
        <v>1630</v>
      </c>
      <c r="E90" s="261">
        <v>193.54</v>
      </c>
      <c r="F90" s="261">
        <v>193.54</v>
      </c>
    </row>
    <row r="91" spans="1:6" ht="15">
      <c r="A91" s="259">
        <v>73</v>
      </c>
      <c r="B91" s="259" t="s">
        <v>1628</v>
      </c>
      <c r="C91" s="259" t="s">
        <v>1631</v>
      </c>
      <c r="D91" s="259" t="s">
        <v>1632</v>
      </c>
      <c r="E91" s="261">
        <v>193.54</v>
      </c>
      <c r="F91" s="261">
        <v>193.54</v>
      </c>
    </row>
    <row r="92" spans="1:6" ht="45">
      <c r="A92" s="259">
        <v>74</v>
      </c>
      <c r="B92" s="259" t="s">
        <v>1637</v>
      </c>
      <c r="C92" s="259" t="s">
        <v>1633</v>
      </c>
      <c r="D92" s="259" t="s">
        <v>1634</v>
      </c>
      <c r="E92" s="261">
        <v>808.68</v>
      </c>
      <c r="F92" s="261">
        <v>808.68</v>
      </c>
    </row>
    <row r="93" spans="1:6" ht="15" customHeight="1">
      <c r="A93" s="394">
        <v>75</v>
      </c>
      <c r="B93" s="395" t="s">
        <v>295</v>
      </c>
      <c r="C93" s="394" t="s">
        <v>1635</v>
      </c>
      <c r="D93" s="394" t="s">
        <v>1636</v>
      </c>
      <c r="E93" s="392">
        <v>808.68</v>
      </c>
      <c r="F93" s="392">
        <v>808.68</v>
      </c>
    </row>
    <row r="94" spans="1:6" ht="15">
      <c r="A94" s="394"/>
      <c r="B94" s="396"/>
      <c r="C94" s="394"/>
      <c r="D94" s="394"/>
      <c r="E94" s="392"/>
      <c r="F94" s="392"/>
    </row>
    <row r="95" spans="1:6" ht="15" customHeight="1">
      <c r="A95" s="394">
        <v>76</v>
      </c>
      <c r="B95" s="395" t="s">
        <v>296</v>
      </c>
      <c r="C95" s="394" t="s">
        <v>1638</v>
      </c>
      <c r="D95" s="394" t="s">
        <v>1639</v>
      </c>
      <c r="E95" s="392">
        <v>808.68</v>
      </c>
      <c r="F95" s="392">
        <v>808.68</v>
      </c>
    </row>
    <row r="96" spans="1:6" ht="15">
      <c r="A96" s="394"/>
      <c r="B96" s="396"/>
      <c r="C96" s="394"/>
      <c r="D96" s="394"/>
      <c r="E96" s="392"/>
      <c r="F96" s="392"/>
    </row>
    <row r="97" spans="1:6" ht="15" customHeight="1">
      <c r="A97" s="394">
        <v>77</v>
      </c>
      <c r="B97" s="395" t="s">
        <v>295</v>
      </c>
      <c r="C97" s="394" t="s">
        <v>1640</v>
      </c>
      <c r="D97" s="394" t="s">
        <v>1641</v>
      </c>
      <c r="E97" s="392">
        <v>808.68</v>
      </c>
      <c r="F97" s="392">
        <v>808.68</v>
      </c>
    </row>
    <row r="98" spans="1:6" ht="15">
      <c r="A98" s="394"/>
      <c r="B98" s="396"/>
      <c r="C98" s="394"/>
      <c r="D98" s="394"/>
      <c r="E98" s="392"/>
      <c r="F98" s="392"/>
    </row>
    <row r="99" spans="1:6" ht="15" customHeight="1">
      <c r="A99" s="394">
        <v>78</v>
      </c>
      <c r="B99" s="395" t="s">
        <v>295</v>
      </c>
      <c r="C99" s="394" t="s">
        <v>1642</v>
      </c>
      <c r="D99" s="394" t="s">
        <v>1643</v>
      </c>
      <c r="E99" s="392">
        <v>808.68</v>
      </c>
      <c r="F99" s="392">
        <v>808.68</v>
      </c>
    </row>
    <row r="100" spans="1:6" ht="15">
      <c r="A100" s="394"/>
      <c r="B100" s="396"/>
      <c r="C100" s="394"/>
      <c r="D100" s="394"/>
      <c r="E100" s="392"/>
      <c r="F100" s="392"/>
    </row>
    <row r="101" spans="1:6" ht="15" customHeight="1">
      <c r="A101" s="394">
        <v>79</v>
      </c>
      <c r="B101" s="395" t="s">
        <v>1637</v>
      </c>
      <c r="C101" s="394" t="s">
        <v>1644</v>
      </c>
      <c r="D101" s="394" t="s">
        <v>1645</v>
      </c>
      <c r="E101" s="392">
        <v>808.68</v>
      </c>
      <c r="F101" s="392">
        <v>808.68</v>
      </c>
    </row>
    <row r="102" spans="1:6" ht="15">
      <c r="A102" s="394"/>
      <c r="B102" s="396"/>
      <c r="C102" s="394"/>
      <c r="D102" s="394"/>
      <c r="E102" s="392"/>
      <c r="F102" s="392"/>
    </row>
    <row r="103" spans="1:6" ht="30">
      <c r="A103" s="259">
        <v>80</v>
      </c>
      <c r="B103" s="259" t="s">
        <v>297</v>
      </c>
      <c r="C103" s="259" t="s">
        <v>1646</v>
      </c>
      <c r="D103" s="259" t="s">
        <v>1647</v>
      </c>
      <c r="E103" s="261">
        <v>162.44</v>
      </c>
      <c r="F103" s="261">
        <v>162.44</v>
      </c>
    </row>
    <row r="104" spans="1:6" ht="15">
      <c r="A104" s="259">
        <v>81</v>
      </c>
      <c r="B104" s="259" t="s">
        <v>298</v>
      </c>
      <c r="C104" s="259" t="s">
        <v>1648</v>
      </c>
      <c r="D104" s="259" t="s">
        <v>1649</v>
      </c>
      <c r="E104" s="261">
        <v>649.77</v>
      </c>
      <c r="F104" s="261">
        <v>649.77</v>
      </c>
    </row>
    <row r="105" spans="1:6" ht="30">
      <c r="A105" s="259">
        <v>82</v>
      </c>
      <c r="B105" s="259" t="s">
        <v>299</v>
      </c>
      <c r="C105" s="259" t="s">
        <v>1651</v>
      </c>
      <c r="D105" s="259" t="s">
        <v>1650</v>
      </c>
      <c r="E105" s="261">
        <v>649.77</v>
      </c>
      <c r="F105" s="261">
        <v>649.77</v>
      </c>
    </row>
    <row r="106" spans="1:6" ht="45">
      <c r="A106" s="259">
        <v>83</v>
      </c>
      <c r="B106" s="259" t="s">
        <v>1215</v>
      </c>
      <c r="C106" s="259" t="s">
        <v>1552</v>
      </c>
      <c r="D106" s="259" t="s">
        <v>1216</v>
      </c>
      <c r="E106" s="261">
        <v>219.55</v>
      </c>
      <c r="F106" s="261">
        <v>219.55</v>
      </c>
    </row>
    <row r="107" spans="1:6" ht="30">
      <c r="A107" s="259">
        <v>84</v>
      </c>
      <c r="B107" s="259" t="s">
        <v>1652</v>
      </c>
      <c r="C107" s="259" t="s">
        <v>1653</v>
      </c>
      <c r="D107" s="259" t="s">
        <v>1652</v>
      </c>
      <c r="E107" s="261">
        <v>965.45</v>
      </c>
      <c r="F107" s="261">
        <v>965.45</v>
      </c>
    </row>
    <row r="108" spans="1:6" ht="30">
      <c r="A108" s="259">
        <v>85</v>
      </c>
      <c r="B108" s="259" t="s">
        <v>1217</v>
      </c>
      <c r="C108" s="259" t="s">
        <v>1655</v>
      </c>
      <c r="D108" s="259" t="s">
        <v>1654</v>
      </c>
      <c r="E108" s="261">
        <v>609.55</v>
      </c>
      <c r="F108" s="261">
        <v>609.55</v>
      </c>
    </row>
    <row r="109" spans="1:6" ht="30">
      <c r="A109" s="259">
        <v>86</v>
      </c>
      <c r="B109" s="259" t="s">
        <v>1218</v>
      </c>
      <c r="C109" s="259" t="s">
        <v>1657</v>
      </c>
      <c r="D109" s="259" t="s">
        <v>1658</v>
      </c>
      <c r="E109" s="261">
        <v>519.43</v>
      </c>
      <c r="F109" s="261">
        <v>519.43</v>
      </c>
    </row>
    <row r="110" spans="1:6" ht="45">
      <c r="A110" s="259">
        <v>87</v>
      </c>
      <c r="B110" s="259" t="s">
        <v>1218</v>
      </c>
      <c r="C110" s="259" t="s">
        <v>1659</v>
      </c>
      <c r="D110" s="259" t="s">
        <v>1660</v>
      </c>
      <c r="E110" s="261">
        <v>519.43</v>
      </c>
      <c r="F110" s="261">
        <v>519.43</v>
      </c>
    </row>
    <row r="111" spans="1:6" ht="30">
      <c r="A111" s="259">
        <v>88</v>
      </c>
      <c r="B111" s="259" t="s">
        <v>1656</v>
      </c>
      <c r="C111" s="259" t="s">
        <v>1661</v>
      </c>
      <c r="D111" s="259" t="s">
        <v>1662</v>
      </c>
      <c r="E111" s="261">
        <v>519.43</v>
      </c>
      <c r="F111" s="261">
        <v>519.43</v>
      </c>
    </row>
    <row r="112" spans="1:6" ht="15">
      <c r="A112" s="259">
        <v>89</v>
      </c>
      <c r="B112" s="259" t="s">
        <v>1219</v>
      </c>
      <c r="C112" s="259" t="s">
        <v>1664</v>
      </c>
      <c r="D112" s="259" t="s">
        <v>1663</v>
      </c>
      <c r="E112" s="261">
        <v>444.84</v>
      </c>
      <c r="F112" s="261">
        <v>444.84</v>
      </c>
    </row>
    <row r="113" spans="1:6" ht="30">
      <c r="A113" s="259">
        <v>90</v>
      </c>
      <c r="B113" s="259" t="s">
        <v>1220</v>
      </c>
      <c r="C113" s="259" t="s">
        <v>1665</v>
      </c>
      <c r="D113" s="259" t="s">
        <v>1666</v>
      </c>
      <c r="E113" s="261">
        <v>555.8</v>
      </c>
      <c r="F113" s="261">
        <v>555.8</v>
      </c>
    </row>
    <row r="114" spans="1:6" ht="15">
      <c r="A114" s="259">
        <v>91</v>
      </c>
      <c r="B114" s="259" t="s">
        <v>1667</v>
      </c>
      <c r="C114" s="259" t="s">
        <v>1668</v>
      </c>
      <c r="D114" s="259" t="s">
        <v>1669</v>
      </c>
      <c r="E114" s="261">
        <v>444.84</v>
      </c>
      <c r="F114" s="261">
        <v>444.84</v>
      </c>
    </row>
    <row r="115" spans="1:6" ht="15">
      <c r="A115" s="259">
        <v>92</v>
      </c>
      <c r="B115" s="259" t="s">
        <v>1221</v>
      </c>
      <c r="C115" s="259" t="s">
        <v>1670</v>
      </c>
      <c r="D115" s="259" t="s">
        <v>1671</v>
      </c>
      <c r="E115" s="261">
        <v>444.84</v>
      </c>
      <c r="F115" s="261">
        <v>444.84</v>
      </c>
    </row>
    <row r="116" spans="1:6" ht="45">
      <c r="A116" s="259">
        <v>93</v>
      </c>
      <c r="B116" s="259" t="s">
        <v>1222</v>
      </c>
      <c r="C116" s="259" t="s">
        <v>1672</v>
      </c>
      <c r="D116" s="259" t="s">
        <v>1222</v>
      </c>
      <c r="E116" s="261">
        <v>454.09</v>
      </c>
      <c r="F116" s="261">
        <v>454.09</v>
      </c>
    </row>
    <row r="117" spans="1:6" ht="30">
      <c r="A117" s="259">
        <v>94</v>
      </c>
      <c r="B117" s="259" t="s">
        <v>1223</v>
      </c>
      <c r="C117" s="259" t="s">
        <v>1673</v>
      </c>
      <c r="D117" s="259" t="s">
        <v>1674</v>
      </c>
      <c r="E117" s="261">
        <v>273.03</v>
      </c>
      <c r="F117" s="261">
        <v>273.03</v>
      </c>
    </row>
    <row r="118" spans="1:6" ht="45">
      <c r="A118" s="259">
        <v>95</v>
      </c>
      <c r="B118" s="259" t="s">
        <v>1224</v>
      </c>
      <c r="C118" s="259" t="s">
        <v>1225</v>
      </c>
      <c r="D118" s="259" t="s">
        <v>1675</v>
      </c>
      <c r="E118" s="261">
        <v>555.8</v>
      </c>
      <c r="F118" s="261">
        <v>555.8</v>
      </c>
    </row>
    <row r="119" spans="1:6" ht="30">
      <c r="A119" s="259">
        <v>96</v>
      </c>
      <c r="B119" s="259" t="s">
        <v>1226</v>
      </c>
      <c r="C119" s="259" t="s">
        <v>1676</v>
      </c>
      <c r="D119" s="259" t="s">
        <v>1677</v>
      </c>
      <c r="E119" s="261">
        <v>360.11</v>
      </c>
      <c r="F119" s="261">
        <v>360.11</v>
      </c>
    </row>
    <row r="120" spans="1:6" ht="15">
      <c r="A120" s="259">
        <v>97</v>
      </c>
      <c r="B120" s="259" t="s">
        <v>1227</v>
      </c>
      <c r="C120" s="259" t="s">
        <v>1679</v>
      </c>
      <c r="D120" s="259" t="s">
        <v>1678</v>
      </c>
      <c r="E120" s="261">
        <v>283.18</v>
      </c>
      <c r="F120" s="261">
        <v>283.18</v>
      </c>
    </row>
    <row r="121" spans="1:6" ht="30">
      <c r="A121" s="259">
        <v>98</v>
      </c>
      <c r="B121" s="259" t="s">
        <v>1228</v>
      </c>
      <c r="C121" s="259" t="s">
        <v>1681</v>
      </c>
      <c r="D121" s="259" t="s">
        <v>1680</v>
      </c>
      <c r="E121" s="261">
        <v>379.98</v>
      </c>
      <c r="F121" s="261">
        <v>379.98</v>
      </c>
    </row>
    <row r="122" spans="1:6" ht="15">
      <c r="A122" s="259">
        <v>99</v>
      </c>
      <c r="B122" s="259" t="s">
        <v>1682</v>
      </c>
      <c r="C122" s="259" t="s">
        <v>1683</v>
      </c>
      <c r="D122" s="259" t="s">
        <v>1682</v>
      </c>
      <c r="E122" s="262">
        <v>1050.94</v>
      </c>
      <c r="F122" s="262">
        <v>1050.94</v>
      </c>
    </row>
    <row r="123" spans="1:6" ht="30" customHeight="1">
      <c r="A123" s="394">
        <v>100</v>
      </c>
      <c r="B123" s="395" t="s">
        <v>1229</v>
      </c>
      <c r="C123" s="394" t="s">
        <v>1685</v>
      </c>
      <c r="D123" s="394" t="s">
        <v>1686</v>
      </c>
      <c r="E123" s="392">
        <v>283.18</v>
      </c>
      <c r="F123" s="392">
        <v>283.18</v>
      </c>
    </row>
    <row r="124" spans="1:6" ht="17.25" customHeight="1">
      <c r="A124" s="394"/>
      <c r="B124" s="396"/>
      <c r="C124" s="394"/>
      <c r="D124" s="394"/>
      <c r="E124" s="392"/>
      <c r="F124" s="392"/>
    </row>
    <row r="125" spans="1:6" ht="30" customHeight="1">
      <c r="A125" s="394">
        <v>101</v>
      </c>
      <c r="B125" s="395" t="s">
        <v>1684</v>
      </c>
      <c r="C125" s="394" t="s">
        <v>1687</v>
      </c>
      <c r="D125" s="394" t="s">
        <v>1688</v>
      </c>
      <c r="E125" s="392">
        <v>283.18</v>
      </c>
      <c r="F125" s="392">
        <v>283.18</v>
      </c>
    </row>
    <row r="126" spans="1:6" ht="15">
      <c r="A126" s="394"/>
      <c r="B126" s="396"/>
      <c r="C126" s="394"/>
      <c r="D126" s="394"/>
      <c r="E126" s="392"/>
      <c r="F126" s="392"/>
    </row>
    <row r="127" spans="1:6" ht="15">
      <c r="A127" s="259">
        <v>102</v>
      </c>
      <c r="B127" s="259" t="s">
        <v>1230</v>
      </c>
      <c r="C127" s="259" t="s">
        <v>1231</v>
      </c>
      <c r="D127" s="259" t="s">
        <v>1689</v>
      </c>
      <c r="E127" s="261">
        <v>538.48</v>
      </c>
      <c r="F127" s="261">
        <v>538.48</v>
      </c>
    </row>
    <row r="128" spans="1:6" ht="15">
      <c r="A128" s="259">
        <v>103</v>
      </c>
      <c r="B128" s="259" t="s">
        <v>1232</v>
      </c>
      <c r="C128" s="259" t="s">
        <v>1690</v>
      </c>
      <c r="D128" s="259" t="s">
        <v>1691</v>
      </c>
      <c r="E128" s="261">
        <v>808.68</v>
      </c>
      <c r="F128" s="261">
        <v>808.68</v>
      </c>
    </row>
    <row r="129" spans="1:6" ht="15">
      <c r="A129" s="259">
        <v>104</v>
      </c>
      <c r="B129" s="259" t="s">
        <v>1233</v>
      </c>
      <c r="C129" s="259" t="s">
        <v>1692</v>
      </c>
      <c r="D129" s="259" t="s">
        <v>1693</v>
      </c>
      <c r="E129" s="261">
        <v>480.31</v>
      </c>
      <c r="F129" s="261">
        <v>480.31</v>
      </c>
    </row>
    <row r="130" spans="1:6" ht="15">
      <c r="A130" s="259">
        <v>105</v>
      </c>
      <c r="B130" s="259" t="s">
        <v>1234</v>
      </c>
      <c r="C130" s="259" t="s">
        <v>1694</v>
      </c>
      <c r="D130" s="259" t="s">
        <v>1695</v>
      </c>
      <c r="E130" s="261">
        <v>480.31</v>
      </c>
      <c r="F130" s="261">
        <v>480.31</v>
      </c>
    </row>
    <row r="131" spans="1:6" ht="15">
      <c r="A131" s="259">
        <v>106</v>
      </c>
      <c r="B131" s="259" t="s">
        <v>1235</v>
      </c>
      <c r="C131" s="259" t="s">
        <v>1697</v>
      </c>
      <c r="D131" s="259" t="s">
        <v>1696</v>
      </c>
      <c r="E131" s="261">
        <v>480.31</v>
      </c>
      <c r="F131" s="261">
        <v>480.31</v>
      </c>
    </row>
    <row r="132" spans="1:6" ht="15">
      <c r="A132" s="259">
        <v>107</v>
      </c>
      <c r="B132" s="259" t="s">
        <v>1698</v>
      </c>
      <c r="C132" s="259" t="s">
        <v>1699</v>
      </c>
      <c r="D132" s="259" t="s">
        <v>1698</v>
      </c>
      <c r="E132" s="261">
        <v>480.31</v>
      </c>
      <c r="F132" s="261">
        <v>480.31</v>
      </c>
    </row>
    <row r="133" spans="1:6" ht="15">
      <c r="A133" s="259">
        <v>108</v>
      </c>
      <c r="B133" s="259" t="s">
        <v>1236</v>
      </c>
      <c r="C133" s="259" t="s">
        <v>1700</v>
      </c>
      <c r="D133" s="259" t="s">
        <v>1701</v>
      </c>
      <c r="E133" s="261">
        <v>480.31</v>
      </c>
      <c r="F133" s="261">
        <v>480.31</v>
      </c>
    </row>
    <row r="134" spans="1:6" ht="30">
      <c r="A134" s="259">
        <v>109</v>
      </c>
      <c r="B134" s="259" t="s">
        <v>1237</v>
      </c>
      <c r="C134" s="259" t="s">
        <v>1702</v>
      </c>
      <c r="D134" s="259" t="s">
        <v>1703</v>
      </c>
      <c r="E134" s="261">
        <v>538.48</v>
      </c>
      <c r="F134" s="261">
        <v>538.48</v>
      </c>
    </row>
    <row r="135" spans="1:6" ht="30">
      <c r="A135" s="259">
        <v>110</v>
      </c>
      <c r="B135" s="259" t="s">
        <v>1704</v>
      </c>
      <c r="C135" s="259" t="s">
        <v>1705</v>
      </c>
      <c r="D135" s="259" t="s">
        <v>1704</v>
      </c>
      <c r="E135" s="261">
        <v>480.31</v>
      </c>
      <c r="F135" s="261">
        <v>480.31</v>
      </c>
    </row>
    <row r="136" spans="1:6" ht="30">
      <c r="A136" s="259">
        <v>111</v>
      </c>
      <c r="B136" s="259" t="s">
        <v>1706</v>
      </c>
      <c r="C136" s="259" t="s">
        <v>1707</v>
      </c>
      <c r="D136" s="259" t="s">
        <v>1708</v>
      </c>
      <c r="E136" s="261">
        <v>742.92</v>
      </c>
      <c r="F136" s="261">
        <v>742.92</v>
      </c>
    </row>
    <row r="137" spans="1:6" ht="30">
      <c r="A137" s="259">
        <v>112</v>
      </c>
      <c r="B137" s="259" t="s">
        <v>1238</v>
      </c>
      <c r="C137" s="259" t="s">
        <v>1709</v>
      </c>
      <c r="D137" s="259" t="s">
        <v>1710</v>
      </c>
      <c r="E137" s="261">
        <v>480.31</v>
      </c>
      <c r="F137" s="261">
        <v>480.31</v>
      </c>
    </row>
    <row r="138" spans="1:6" ht="30">
      <c r="A138" s="259">
        <v>113</v>
      </c>
      <c r="B138" s="259" t="s">
        <v>1239</v>
      </c>
      <c r="C138" s="259" t="s">
        <v>1711</v>
      </c>
      <c r="D138" s="259" t="s">
        <v>1712</v>
      </c>
      <c r="E138" s="261">
        <v>480.31</v>
      </c>
      <c r="F138" s="261">
        <v>480.31</v>
      </c>
    </row>
    <row r="139" spans="1:6" ht="30">
      <c r="A139" s="259">
        <v>114</v>
      </c>
      <c r="B139" s="259" t="s">
        <v>1240</v>
      </c>
      <c r="C139" s="259" t="s">
        <v>1713</v>
      </c>
      <c r="D139" s="259" t="s">
        <v>1714</v>
      </c>
      <c r="E139" s="261">
        <v>480.31</v>
      </c>
      <c r="F139" s="261">
        <v>480.31</v>
      </c>
    </row>
    <row r="140" spans="1:6" ht="30">
      <c r="A140" s="259">
        <v>115</v>
      </c>
      <c r="B140" s="259" t="s">
        <v>1241</v>
      </c>
      <c r="C140" s="259" t="s">
        <v>1715</v>
      </c>
      <c r="D140" s="259" t="s">
        <v>1716</v>
      </c>
      <c r="E140" s="261">
        <v>480.31</v>
      </c>
      <c r="F140" s="261">
        <v>480.31</v>
      </c>
    </row>
    <row r="141" spans="1:6" ht="15">
      <c r="A141" s="259">
        <v>116</v>
      </c>
      <c r="B141" s="259" t="s">
        <v>1242</v>
      </c>
      <c r="C141" s="259" t="s">
        <v>1717</v>
      </c>
      <c r="D141" s="259" t="s">
        <v>1718</v>
      </c>
      <c r="E141" s="261">
        <v>480.31</v>
      </c>
      <c r="F141" s="261">
        <v>480.31</v>
      </c>
    </row>
    <row r="142" spans="1:6" ht="30">
      <c r="A142" s="259">
        <v>117</v>
      </c>
      <c r="B142" s="259" t="s">
        <v>1243</v>
      </c>
      <c r="C142" s="259" t="s">
        <v>1719</v>
      </c>
      <c r="D142" s="259" t="s">
        <v>1720</v>
      </c>
      <c r="E142" s="261">
        <v>259.72</v>
      </c>
      <c r="F142" s="261">
        <v>259.72</v>
      </c>
    </row>
    <row r="143" spans="1:6" ht="15">
      <c r="A143" s="259">
        <v>118</v>
      </c>
      <c r="B143" s="259" t="s">
        <v>1721</v>
      </c>
      <c r="C143" s="259" t="s">
        <v>1722</v>
      </c>
      <c r="D143" s="259" t="s">
        <v>1244</v>
      </c>
      <c r="E143" s="261">
        <v>297.5</v>
      </c>
      <c r="F143" s="261">
        <v>297.5</v>
      </c>
    </row>
    <row r="144" spans="1:6" ht="30">
      <c r="A144" s="259">
        <v>119</v>
      </c>
      <c r="B144" s="259" t="s">
        <v>1245</v>
      </c>
      <c r="C144" s="259" t="s">
        <v>1723</v>
      </c>
      <c r="D144" s="259" t="s">
        <v>1724</v>
      </c>
      <c r="E144" s="261">
        <v>480.31</v>
      </c>
      <c r="F144" s="261">
        <v>480.31</v>
      </c>
    </row>
    <row r="145" spans="1:6" ht="15">
      <c r="A145" s="259">
        <v>120</v>
      </c>
      <c r="B145" s="259" t="s">
        <v>1246</v>
      </c>
      <c r="C145" s="259" t="s">
        <v>1247</v>
      </c>
      <c r="D145" s="259" t="s">
        <v>1725</v>
      </c>
      <c r="E145" s="261">
        <v>246.93</v>
      </c>
      <c r="F145" s="261">
        <v>246.93</v>
      </c>
    </row>
    <row r="146" spans="1:6" ht="30">
      <c r="A146" s="259">
        <v>121</v>
      </c>
      <c r="B146" s="259" t="s">
        <v>1726</v>
      </c>
      <c r="C146" s="259" t="s">
        <v>1727</v>
      </c>
      <c r="D146" s="259" t="s">
        <v>1728</v>
      </c>
      <c r="E146" s="261">
        <v>246.93</v>
      </c>
      <c r="F146" s="261">
        <v>246.93</v>
      </c>
    </row>
    <row r="147" spans="1:6" ht="15">
      <c r="A147" s="259">
        <v>122</v>
      </c>
      <c r="B147" s="259" t="s">
        <v>1246</v>
      </c>
      <c r="C147" s="259" t="s">
        <v>1729</v>
      </c>
      <c r="D147" s="259" t="s">
        <v>1730</v>
      </c>
      <c r="E147" s="261">
        <v>246.93</v>
      </c>
      <c r="F147" s="261">
        <v>246.93</v>
      </c>
    </row>
    <row r="148" spans="1:6" ht="15">
      <c r="A148" s="259">
        <v>123</v>
      </c>
      <c r="B148" s="259" t="s">
        <v>1248</v>
      </c>
      <c r="C148" s="259" t="s">
        <v>1731</v>
      </c>
      <c r="D148" s="259" t="s">
        <v>1249</v>
      </c>
      <c r="E148" s="261">
        <v>246.93</v>
      </c>
      <c r="F148" s="261">
        <v>246.93</v>
      </c>
    </row>
    <row r="149" spans="1:6" ht="15">
      <c r="A149" s="259">
        <v>124</v>
      </c>
      <c r="B149" s="259" t="s">
        <v>1250</v>
      </c>
      <c r="C149" s="259" t="s">
        <v>1733</v>
      </c>
      <c r="D149" s="259" t="s">
        <v>1732</v>
      </c>
      <c r="E149" s="261">
        <v>589.67</v>
      </c>
      <c r="F149" s="261">
        <v>589.67</v>
      </c>
    </row>
    <row r="150" spans="1:6" ht="29.25" customHeight="1">
      <c r="A150" s="394">
        <v>125</v>
      </c>
      <c r="B150" s="394" t="s">
        <v>1251</v>
      </c>
      <c r="C150" s="394" t="s">
        <v>1734</v>
      </c>
      <c r="D150" s="394" t="s">
        <v>1735</v>
      </c>
      <c r="E150" s="392">
        <v>589.67</v>
      </c>
      <c r="F150" s="392">
        <v>589.67</v>
      </c>
    </row>
    <row r="151" spans="1:6" ht="15">
      <c r="A151" s="394"/>
      <c r="B151" s="394"/>
      <c r="C151" s="394"/>
      <c r="D151" s="394"/>
      <c r="E151" s="392"/>
      <c r="F151" s="392"/>
    </row>
    <row r="152" spans="1:6" ht="15" customHeight="1">
      <c r="A152" s="394">
        <v>126</v>
      </c>
      <c r="B152" s="394" t="s">
        <v>1252</v>
      </c>
      <c r="C152" s="394" t="s">
        <v>1736</v>
      </c>
      <c r="D152" s="394" t="s">
        <v>1737</v>
      </c>
      <c r="E152" s="392">
        <v>742.92</v>
      </c>
      <c r="F152" s="392">
        <v>742.92</v>
      </c>
    </row>
    <row r="153" spans="1:6" ht="15">
      <c r="A153" s="394"/>
      <c r="B153" s="394"/>
      <c r="C153" s="394"/>
      <c r="D153" s="394"/>
      <c r="E153" s="392"/>
      <c r="F153" s="392"/>
    </row>
    <row r="154" spans="1:6" ht="30">
      <c r="A154" s="259">
        <v>127</v>
      </c>
      <c r="B154" s="259" t="s">
        <v>1253</v>
      </c>
      <c r="C154" s="259" t="s">
        <v>1739</v>
      </c>
      <c r="D154" s="259" t="s">
        <v>1740</v>
      </c>
      <c r="E154" s="261">
        <v>742.92</v>
      </c>
      <c r="F154" s="261">
        <v>742.92</v>
      </c>
    </row>
    <row r="155" spans="1:6" ht="30">
      <c r="A155" s="259">
        <v>128</v>
      </c>
      <c r="B155" s="259" t="s">
        <v>1253</v>
      </c>
      <c r="C155" s="259" t="s">
        <v>1741</v>
      </c>
      <c r="D155" s="259" t="s">
        <v>1742</v>
      </c>
      <c r="E155" s="261">
        <v>742.92</v>
      </c>
      <c r="F155" s="261">
        <v>742.92</v>
      </c>
    </row>
    <row r="156" spans="1:6" ht="30">
      <c r="A156" s="259">
        <v>129</v>
      </c>
      <c r="B156" s="259" t="s">
        <v>1738</v>
      </c>
      <c r="C156" s="259" t="s">
        <v>1743</v>
      </c>
      <c r="D156" s="259" t="s">
        <v>1744</v>
      </c>
      <c r="E156" s="261">
        <v>742.92</v>
      </c>
      <c r="F156" s="261">
        <v>742.92</v>
      </c>
    </row>
    <row r="157" spans="1:6" ht="30">
      <c r="A157" s="259">
        <v>130</v>
      </c>
      <c r="B157" s="259" t="s">
        <v>1254</v>
      </c>
      <c r="C157" s="259" t="s">
        <v>1745</v>
      </c>
      <c r="D157" s="259" t="s">
        <v>1746</v>
      </c>
      <c r="E157" s="261">
        <v>742.92</v>
      </c>
      <c r="F157" s="261">
        <v>742.92</v>
      </c>
    </row>
    <row r="158" spans="1:6" ht="30">
      <c r="A158" s="259">
        <v>131</v>
      </c>
      <c r="B158" s="259" t="s">
        <v>1253</v>
      </c>
      <c r="C158" s="259" t="s">
        <v>1747</v>
      </c>
      <c r="D158" s="259" t="s">
        <v>1748</v>
      </c>
      <c r="E158" s="261">
        <v>742.92</v>
      </c>
      <c r="F158" s="261">
        <v>742.92</v>
      </c>
    </row>
    <row r="159" spans="1:6" ht="30">
      <c r="A159" s="259">
        <v>132</v>
      </c>
      <c r="B159" s="259" t="s">
        <v>1255</v>
      </c>
      <c r="C159" s="259" t="s">
        <v>1749</v>
      </c>
      <c r="D159" s="259" t="s">
        <v>1750</v>
      </c>
      <c r="E159" s="261">
        <v>589.67</v>
      </c>
      <c r="F159" s="261">
        <v>589.67</v>
      </c>
    </row>
    <row r="160" spans="1:6" ht="15">
      <c r="A160" s="259">
        <v>133</v>
      </c>
      <c r="B160" s="259" t="s">
        <v>1751</v>
      </c>
      <c r="C160" s="259" t="s">
        <v>1752</v>
      </c>
      <c r="D160" s="259" t="s">
        <v>1753</v>
      </c>
      <c r="E160" s="261">
        <v>589.67</v>
      </c>
      <c r="F160" s="261">
        <v>589.67</v>
      </c>
    </row>
    <row r="161" spans="1:6" ht="15">
      <c r="A161" s="259">
        <v>134</v>
      </c>
      <c r="B161" s="259" t="s">
        <v>1256</v>
      </c>
      <c r="C161" s="259" t="s">
        <v>1754</v>
      </c>
      <c r="D161" s="259" t="s">
        <v>1755</v>
      </c>
      <c r="E161" s="261">
        <v>500</v>
      </c>
      <c r="F161" s="261">
        <v>500</v>
      </c>
    </row>
    <row r="162" spans="1:6" ht="15">
      <c r="A162" s="259">
        <v>135</v>
      </c>
      <c r="B162" s="259" t="s">
        <v>1756</v>
      </c>
      <c r="C162" s="259" t="s">
        <v>1757</v>
      </c>
      <c r="D162" s="259" t="s">
        <v>1758</v>
      </c>
      <c r="E162" s="261">
        <v>742.92</v>
      </c>
      <c r="F162" s="261">
        <v>742.92</v>
      </c>
    </row>
    <row r="163" spans="1:6" ht="15">
      <c r="A163" s="394">
        <v>136</v>
      </c>
      <c r="B163" s="395" t="s">
        <v>1257</v>
      </c>
      <c r="C163" s="394" t="s">
        <v>1759</v>
      </c>
      <c r="D163" s="394" t="s">
        <v>1760</v>
      </c>
      <c r="E163" s="392">
        <v>742.92</v>
      </c>
      <c r="F163" s="392">
        <v>742.92</v>
      </c>
    </row>
    <row r="164" spans="1:6" ht="15">
      <c r="A164" s="394"/>
      <c r="B164" s="396"/>
      <c r="C164" s="394"/>
      <c r="D164" s="394"/>
      <c r="E164" s="392"/>
      <c r="F164" s="392"/>
    </row>
    <row r="165" spans="1:6" ht="30">
      <c r="A165" s="259">
        <v>137</v>
      </c>
      <c r="B165" s="259" t="s">
        <v>1258</v>
      </c>
      <c r="C165" s="259" t="s">
        <v>1761</v>
      </c>
      <c r="D165" s="259" t="s">
        <v>1762</v>
      </c>
      <c r="E165" s="261">
        <v>742.92</v>
      </c>
      <c r="F165" s="261">
        <v>742.92</v>
      </c>
    </row>
    <row r="166" spans="1:6" ht="15">
      <c r="A166" s="259">
        <v>138</v>
      </c>
      <c r="B166" s="259" t="s">
        <v>1259</v>
      </c>
      <c r="C166" s="259" t="s">
        <v>1763</v>
      </c>
      <c r="D166" s="259" t="s">
        <v>1764</v>
      </c>
      <c r="E166" s="261">
        <v>742.92</v>
      </c>
      <c r="F166" s="261">
        <v>742.92</v>
      </c>
    </row>
    <row r="167" spans="1:6" ht="15">
      <c r="A167" s="394">
        <v>139</v>
      </c>
      <c r="B167" s="395" t="s">
        <v>1260</v>
      </c>
      <c r="C167" s="394" t="s">
        <v>1261</v>
      </c>
      <c r="D167" s="394" t="s">
        <v>1766</v>
      </c>
      <c r="E167" s="392">
        <v>500</v>
      </c>
      <c r="F167" s="392">
        <v>500</v>
      </c>
    </row>
    <row r="168" spans="1:6" ht="15">
      <c r="A168" s="394"/>
      <c r="B168" s="396"/>
      <c r="C168" s="394"/>
      <c r="D168" s="394"/>
      <c r="E168" s="392"/>
      <c r="F168" s="392"/>
    </row>
    <row r="169" spans="1:6" ht="15">
      <c r="A169" s="394">
        <v>140</v>
      </c>
      <c r="B169" s="394" t="s">
        <v>1765</v>
      </c>
      <c r="C169" s="394" t="s">
        <v>1767</v>
      </c>
      <c r="D169" s="394" t="s">
        <v>1768</v>
      </c>
      <c r="E169" s="392">
        <v>500</v>
      </c>
      <c r="F169" s="392">
        <v>500</v>
      </c>
    </row>
    <row r="170" spans="1:6" ht="15">
      <c r="A170" s="394"/>
      <c r="B170" s="394"/>
      <c r="C170" s="394"/>
      <c r="D170" s="394"/>
      <c r="E170" s="392"/>
      <c r="F170" s="392"/>
    </row>
    <row r="171" spans="1:6" ht="30">
      <c r="A171" s="259">
        <v>141</v>
      </c>
      <c r="B171" s="259" t="s">
        <v>1262</v>
      </c>
      <c r="C171" s="259" t="s">
        <v>1769</v>
      </c>
      <c r="D171" s="259" t="s">
        <v>1770</v>
      </c>
      <c r="E171" s="261">
        <v>300</v>
      </c>
      <c r="F171" s="261">
        <v>300</v>
      </c>
    </row>
    <row r="172" spans="1:6" ht="15">
      <c r="A172" s="259">
        <v>142</v>
      </c>
      <c r="B172" s="259" t="s">
        <v>1771</v>
      </c>
      <c r="C172" s="259" t="s">
        <v>1772</v>
      </c>
      <c r="D172" s="259" t="s">
        <v>1773</v>
      </c>
      <c r="E172" s="261">
        <v>300</v>
      </c>
      <c r="F172" s="261">
        <v>300</v>
      </c>
    </row>
    <row r="173" spans="1:6" ht="15">
      <c r="A173" s="394">
        <v>143</v>
      </c>
      <c r="B173" s="395" t="s">
        <v>1263</v>
      </c>
      <c r="C173" s="394" t="s">
        <v>1774</v>
      </c>
      <c r="D173" s="394" t="s">
        <v>1775</v>
      </c>
      <c r="E173" s="392">
        <v>589.67</v>
      </c>
      <c r="F173" s="392">
        <v>589.67</v>
      </c>
    </row>
    <row r="174" spans="1:6" ht="15">
      <c r="A174" s="394"/>
      <c r="B174" s="396"/>
      <c r="C174" s="394"/>
      <c r="D174" s="394"/>
      <c r="E174" s="392"/>
      <c r="F174" s="392"/>
    </row>
    <row r="175" spans="1:6" ht="15">
      <c r="A175" s="394">
        <v>144</v>
      </c>
      <c r="B175" s="395" t="s">
        <v>1264</v>
      </c>
      <c r="C175" s="394" t="s">
        <v>1776</v>
      </c>
      <c r="D175" s="394" t="s">
        <v>1777</v>
      </c>
      <c r="E175" s="392">
        <v>589.67</v>
      </c>
      <c r="F175" s="392">
        <v>589.67</v>
      </c>
    </row>
    <row r="176" spans="1:6" ht="15">
      <c r="A176" s="394"/>
      <c r="B176" s="396"/>
      <c r="C176" s="394"/>
      <c r="D176" s="394"/>
      <c r="E176" s="392"/>
      <c r="F176" s="392"/>
    </row>
    <row r="177" spans="1:6" ht="15">
      <c r="A177" s="394">
        <v>145</v>
      </c>
      <c r="B177" s="394" t="s">
        <v>1265</v>
      </c>
      <c r="C177" s="394" t="s">
        <v>1778</v>
      </c>
      <c r="D177" s="394" t="s">
        <v>1779</v>
      </c>
      <c r="E177" s="392">
        <v>589.67</v>
      </c>
      <c r="F177" s="392">
        <v>589.67</v>
      </c>
    </row>
    <row r="178" spans="1:6" ht="15">
      <c r="A178" s="394"/>
      <c r="B178" s="394"/>
      <c r="C178" s="394"/>
      <c r="D178" s="394"/>
      <c r="E178" s="392"/>
      <c r="F178" s="392"/>
    </row>
  </sheetData>
  <sheetProtection/>
  <mergeCells count="152">
    <mergeCell ref="A37:A38"/>
    <mergeCell ref="C37:C38"/>
    <mergeCell ref="D37:D38"/>
    <mergeCell ref="E37:E38"/>
    <mergeCell ref="B37:B38"/>
    <mergeCell ref="A40:A42"/>
    <mergeCell ref="C40:C42"/>
    <mergeCell ref="D40:D42"/>
    <mergeCell ref="E40:E42"/>
    <mergeCell ref="B40:B42"/>
    <mergeCell ref="A1:F1"/>
    <mergeCell ref="A32:A33"/>
    <mergeCell ref="C32:C33"/>
    <mergeCell ref="D32:D33"/>
    <mergeCell ref="E32:E33"/>
    <mergeCell ref="A2:F2"/>
    <mergeCell ref="B32:B33"/>
    <mergeCell ref="F32:F33"/>
    <mergeCell ref="A49:A50"/>
    <mergeCell ref="C49:C50"/>
    <mergeCell ref="D49:D50"/>
    <mergeCell ref="E49:E50"/>
    <mergeCell ref="B49:B50"/>
    <mergeCell ref="A52:A53"/>
    <mergeCell ref="C52:C53"/>
    <mergeCell ref="D52:D53"/>
    <mergeCell ref="E52:E53"/>
    <mergeCell ref="B52:B53"/>
    <mergeCell ref="A54:A55"/>
    <mergeCell ref="C54:C55"/>
    <mergeCell ref="D54:D55"/>
    <mergeCell ref="E54:E55"/>
    <mergeCell ref="A64:A65"/>
    <mergeCell ref="B64:B65"/>
    <mergeCell ref="C64:C65"/>
    <mergeCell ref="D64:D65"/>
    <mergeCell ref="E64:E65"/>
    <mergeCell ref="B54:B55"/>
    <mergeCell ref="A76:A77"/>
    <mergeCell ref="B76:B77"/>
    <mergeCell ref="C76:C77"/>
    <mergeCell ref="D76:D77"/>
    <mergeCell ref="E76:E77"/>
    <mergeCell ref="A68:A70"/>
    <mergeCell ref="C68:C70"/>
    <mergeCell ref="D68:D70"/>
    <mergeCell ref="E68:E70"/>
    <mergeCell ref="A71:A73"/>
    <mergeCell ref="C71:C73"/>
    <mergeCell ref="D71:D73"/>
    <mergeCell ref="E71:E73"/>
    <mergeCell ref="B68:B70"/>
    <mergeCell ref="B71:B73"/>
    <mergeCell ref="C99:C100"/>
    <mergeCell ref="D99:D100"/>
    <mergeCell ref="E99:E100"/>
    <mergeCell ref="A97:A98"/>
    <mergeCell ref="C97:C98"/>
    <mergeCell ref="D97:D98"/>
    <mergeCell ref="E97:E98"/>
    <mergeCell ref="B97:B98"/>
    <mergeCell ref="B99:B100"/>
    <mergeCell ref="A99:A100"/>
    <mergeCell ref="C95:C96"/>
    <mergeCell ref="D95:D96"/>
    <mergeCell ref="E95:E96"/>
    <mergeCell ref="A93:A94"/>
    <mergeCell ref="C93:C94"/>
    <mergeCell ref="D93:D94"/>
    <mergeCell ref="E93:E94"/>
    <mergeCell ref="B93:B94"/>
    <mergeCell ref="B95:B96"/>
    <mergeCell ref="A95:A96"/>
    <mergeCell ref="E152:E153"/>
    <mergeCell ref="C152:C153"/>
    <mergeCell ref="D152:D153"/>
    <mergeCell ref="C150:C151"/>
    <mergeCell ref="C101:C102"/>
    <mergeCell ref="D101:D102"/>
    <mergeCell ref="E101:E102"/>
    <mergeCell ref="A123:A124"/>
    <mergeCell ref="C123:C124"/>
    <mergeCell ref="A101:A102"/>
    <mergeCell ref="A169:A170"/>
    <mergeCell ref="B169:B170"/>
    <mergeCell ref="C169:C170"/>
    <mergeCell ref="B163:B164"/>
    <mergeCell ref="A163:A164"/>
    <mergeCell ref="C163:C164"/>
    <mergeCell ref="A125:A126"/>
    <mergeCell ref="A167:A168"/>
    <mergeCell ref="C167:C168"/>
    <mergeCell ref="D167:D168"/>
    <mergeCell ref="C125:C126"/>
    <mergeCell ref="D125:D126"/>
    <mergeCell ref="A152:A153"/>
    <mergeCell ref="B152:B153"/>
    <mergeCell ref="A150:A151"/>
    <mergeCell ref="B150:B151"/>
    <mergeCell ref="D163:D164"/>
    <mergeCell ref="E163:E164"/>
    <mergeCell ref="A177:A178"/>
    <mergeCell ref="B177:B178"/>
    <mergeCell ref="C177:C178"/>
    <mergeCell ref="D177:D178"/>
    <mergeCell ref="E177:E178"/>
    <mergeCell ref="A173:A174"/>
    <mergeCell ref="C173:C174"/>
    <mergeCell ref="D173:D174"/>
    <mergeCell ref="E173:E174"/>
    <mergeCell ref="A175:A176"/>
    <mergeCell ref="C175:C176"/>
    <mergeCell ref="D175:D176"/>
    <mergeCell ref="E175:E176"/>
    <mergeCell ref="B173:B174"/>
    <mergeCell ref="F177:F178"/>
    <mergeCell ref="B175:B176"/>
    <mergeCell ref="B167:B168"/>
    <mergeCell ref="F101:F102"/>
    <mergeCell ref="B125:B126"/>
    <mergeCell ref="B123:B124"/>
    <mergeCell ref="B101:B102"/>
    <mergeCell ref="F169:F170"/>
    <mergeCell ref="F167:F168"/>
    <mergeCell ref="F163:F164"/>
    <mergeCell ref="F99:F100"/>
    <mergeCell ref="F150:F151"/>
    <mergeCell ref="F152:F153"/>
    <mergeCell ref="F123:F124"/>
    <mergeCell ref="F125:F126"/>
    <mergeCell ref="F173:F174"/>
    <mergeCell ref="F175:F176"/>
    <mergeCell ref="E150:E151"/>
    <mergeCell ref="D123:D124"/>
    <mergeCell ref="E123:E124"/>
    <mergeCell ref="D169:D170"/>
    <mergeCell ref="E169:E170"/>
    <mergeCell ref="D150:D151"/>
    <mergeCell ref="E167:E168"/>
    <mergeCell ref="E125:E126"/>
    <mergeCell ref="F52:F53"/>
    <mergeCell ref="F54:F55"/>
    <mergeCell ref="F40:F42"/>
    <mergeCell ref="F37:F38"/>
    <mergeCell ref="F49:F50"/>
    <mergeCell ref="F64:F65"/>
    <mergeCell ref="F68:F70"/>
    <mergeCell ref="F76:F77"/>
    <mergeCell ref="F97:F98"/>
    <mergeCell ref="F95:F96"/>
    <mergeCell ref="F93:F94"/>
    <mergeCell ref="F71:F73"/>
  </mergeCells>
  <printOptions horizontalCentered="1" verticalCentered="1"/>
  <pageMargins left="0.118110236220472" right="0.118110236220472" top="0.15748031496063" bottom="0.15748031496063" header="0.31496062992126" footer="0.31496062992126"/>
  <pageSetup horizontalDpi="600" verticalDpi="600" orientation="portrait" paperSize="9" scale="53" r:id="rId1"/>
  <rowBreaks count="2" manualBreakCount="2">
    <brk id="51" max="255" man="1"/>
    <brk id="107" max="5" man="1"/>
  </rowBreaks>
</worksheet>
</file>

<file path=xl/worksheets/sheet13.xml><?xml version="1.0" encoding="utf-8"?>
<worksheet xmlns="http://schemas.openxmlformats.org/spreadsheetml/2006/main" xmlns:r="http://schemas.openxmlformats.org/officeDocument/2006/relationships">
  <sheetPr>
    <tabColor rgb="FFFF0000"/>
  </sheetPr>
  <dimension ref="A1:D142"/>
  <sheetViews>
    <sheetView view="pageBreakPreview" zoomScaleNormal="145" zoomScaleSheetLayoutView="100" zoomScalePageLayoutView="0" workbookViewId="0" topLeftCell="A29">
      <selection activeCell="F23" sqref="F23"/>
    </sheetView>
  </sheetViews>
  <sheetFormatPr defaultColWidth="9.140625" defaultRowHeight="15"/>
  <cols>
    <col min="1" max="1" width="9.140625" style="75" customWidth="1"/>
    <col min="2" max="2" width="64.57421875" style="22" customWidth="1"/>
    <col min="3" max="3" width="42.421875" style="264" customWidth="1"/>
    <col min="4" max="4" width="28.7109375" style="264" customWidth="1"/>
    <col min="5" max="16384" width="9.140625" style="21" customWidth="1"/>
  </cols>
  <sheetData>
    <row r="1" spans="1:4" ht="15.75">
      <c r="A1" s="309" t="s">
        <v>2045</v>
      </c>
      <c r="B1" s="309"/>
      <c r="C1" s="309"/>
      <c r="D1" s="309"/>
    </row>
    <row r="2" spans="1:4" ht="15.75">
      <c r="A2" s="104" t="s">
        <v>549</v>
      </c>
      <c r="B2" s="106"/>
      <c r="C2" s="106"/>
      <c r="D2" s="106"/>
    </row>
    <row r="3" spans="1:4" ht="15.75">
      <c r="A3" s="106"/>
      <c r="B3" s="106"/>
      <c r="C3" s="106"/>
      <c r="D3" s="106"/>
    </row>
    <row r="4" ht="15.75">
      <c r="A4" s="104" t="s">
        <v>1792</v>
      </c>
    </row>
    <row r="5" ht="15.75">
      <c r="A5" s="104"/>
    </row>
    <row r="6" spans="1:4" ht="81" customHeight="1">
      <c r="A6" s="24" t="s">
        <v>1143</v>
      </c>
      <c r="B6" s="23" t="s">
        <v>1780</v>
      </c>
      <c r="C6" s="24" t="s">
        <v>1781</v>
      </c>
      <c r="D6" s="23" t="s">
        <v>2220</v>
      </c>
    </row>
    <row r="7" spans="1:4" ht="67.5" customHeight="1">
      <c r="A7" s="265">
        <v>1</v>
      </c>
      <c r="B7" s="259" t="s">
        <v>1782</v>
      </c>
      <c r="C7" s="250" t="s">
        <v>1783</v>
      </c>
      <c r="D7" s="250" t="s">
        <v>1783</v>
      </c>
    </row>
    <row r="8" spans="1:4" ht="67.5" customHeight="1">
      <c r="A8" s="265">
        <v>2</v>
      </c>
      <c r="B8" s="259" t="s">
        <v>1784</v>
      </c>
      <c r="C8" s="250" t="s">
        <v>1785</v>
      </c>
      <c r="D8" s="250" t="s">
        <v>1785</v>
      </c>
    </row>
    <row r="9" spans="1:4" ht="67.5" customHeight="1">
      <c r="A9" s="265">
        <v>3</v>
      </c>
      <c r="B9" s="259" t="s">
        <v>1786</v>
      </c>
      <c r="C9" s="250" t="s">
        <v>1787</v>
      </c>
      <c r="D9" s="250" t="s">
        <v>1787</v>
      </c>
    </row>
    <row r="10" spans="1:4" ht="67.5" customHeight="1">
      <c r="A10" s="265">
        <v>4</v>
      </c>
      <c r="B10" s="259" t="s">
        <v>1788</v>
      </c>
      <c r="C10" s="250" t="s">
        <v>1789</v>
      </c>
      <c r="D10" s="250" t="s">
        <v>1789</v>
      </c>
    </row>
    <row r="11" spans="1:4" ht="67.5" customHeight="1">
      <c r="A11" s="265">
        <v>5</v>
      </c>
      <c r="B11" s="259" t="s">
        <v>1790</v>
      </c>
      <c r="C11" s="250" t="s">
        <v>1791</v>
      </c>
      <c r="D11" s="250" t="s">
        <v>1791</v>
      </c>
    </row>
    <row r="12" spans="1:4" ht="67.5" customHeight="1">
      <c r="A12" s="137">
        <v>6</v>
      </c>
      <c r="B12" s="266" t="s">
        <v>1267</v>
      </c>
      <c r="C12" s="118" t="s">
        <v>1268</v>
      </c>
      <c r="D12" s="118" t="s">
        <v>1268</v>
      </c>
    </row>
    <row r="16" ht="15.75">
      <c r="A16" s="104" t="s">
        <v>1793</v>
      </c>
    </row>
    <row r="18" spans="1:4" ht="84.75" customHeight="1">
      <c r="A18" s="24" t="s">
        <v>1143</v>
      </c>
      <c r="B18" s="23" t="s">
        <v>1780</v>
      </c>
      <c r="C18" s="24" t="s">
        <v>1781</v>
      </c>
      <c r="D18" s="23" t="s">
        <v>2220</v>
      </c>
    </row>
    <row r="19" spans="1:4" ht="15" customHeight="1">
      <c r="A19" s="311">
        <v>1</v>
      </c>
      <c r="B19" s="395" t="s">
        <v>1269</v>
      </c>
      <c r="C19" s="335" t="s">
        <v>1795</v>
      </c>
      <c r="D19" s="335" t="s">
        <v>1795</v>
      </c>
    </row>
    <row r="20" spans="1:4" ht="15">
      <c r="A20" s="311"/>
      <c r="B20" s="397"/>
      <c r="C20" s="335"/>
      <c r="D20" s="335"/>
    </row>
    <row r="21" spans="1:4" ht="3" customHeight="1">
      <c r="A21" s="311"/>
      <c r="B21" s="397"/>
      <c r="C21" s="335"/>
      <c r="D21" s="335"/>
    </row>
    <row r="22" spans="1:4" ht="15" customHeight="1" hidden="1">
      <c r="A22" s="311"/>
      <c r="B22" s="396"/>
      <c r="C22" s="335"/>
      <c r="D22" s="335"/>
    </row>
    <row r="23" spans="1:4" ht="44.25" customHeight="1">
      <c r="A23" s="311">
        <v>2</v>
      </c>
      <c r="B23" s="395" t="s">
        <v>1331</v>
      </c>
      <c r="C23" s="335" t="s">
        <v>1270</v>
      </c>
      <c r="D23" s="335" t="s">
        <v>1270</v>
      </c>
    </row>
    <row r="24" spans="1:4" ht="44.25" customHeight="1">
      <c r="A24" s="311"/>
      <c r="B24" s="396"/>
      <c r="C24" s="335"/>
      <c r="D24" s="335"/>
    </row>
    <row r="25" spans="1:4" ht="44.25" customHeight="1">
      <c r="A25" s="235">
        <v>3</v>
      </c>
      <c r="B25" s="247" t="s">
        <v>1271</v>
      </c>
      <c r="C25" s="247" t="s">
        <v>1272</v>
      </c>
      <c r="D25" s="247" t="s">
        <v>1272</v>
      </c>
    </row>
    <row r="26" spans="1:4" ht="44.25" customHeight="1">
      <c r="A26" s="311">
        <v>4</v>
      </c>
      <c r="B26" s="395" t="s">
        <v>1796</v>
      </c>
      <c r="C26" s="335" t="s">
        <v>1797</v>
      </c>
      <c r="D26" s="335" t="s">
        <v>1797</v>
      </c>
    </row>
    <row r="27" spans="1:4" ht="44.25" customHeight="1">
      <c r="A27" s="311"/>
      <c r="B27" s="396"/>
      <c r="C27" s="335"/>
      <c r="D27" s="335"/>
    </row>
    <row r="28" spans="1:4" ht="44.25" customHeight="1">
      <c r="A28" s="235">
        <v>5</v>
      </c>
      <c r="B28" s="247" t="s">
        <v>1273</v>
      </c>
      <c r="C28" s="247" t="s">
        <v>1798</v>
      </c>
      <c r="D28" s="247" t="s">
        <v>1798</v>
      </c>
    </row>
    <row r="29" spans="1:4" ht="44.25" customHeight="1">
      <c r="A29" s="235">
        <v>6</v>
      </c>
      <c r="B29" s="247" t="s">
        <v>1799</v>
      </c>
      <c r="C29" s="247" t="s">
        <v>1800</v>
      </c>
      <c r="D29" s="247" t="s">
        <v>1800</v>
      </c>
    </row>
    <row r="30" spans="1:4" ht="44.25" customHeight="1">
      <c r="A30" s="235">
        <v>7</v>
      </c>
      <c r="B30" s="247" t="s">
        <v>1274</v>
      </c>
      <c r="C30" s="247" t="s">
        <v>1801</v>
      </c>
      <c r="D30" s="247" t="s">
        <v>1801</v>
      </c>
    </row>
    <row r="31" spans="1:4" ht="44.25" customHeight="1">
      <c r="A31" s="235">
        <v>8</v>
      </c>
      <c r="B31" s="247" t="s">
        <v>1275</v>
      </c>
      <c r="C31" s="247" t="s">
        <v>1798</v>
      </c>
      <c r="D31" s="247" t="s">
        <v>1798</v>
      </c>
    </row>
    <row r="32" spans="1:4" ht="44.25" customHeight="1">
      <c r="A32" s="235">
        <v>9</v>
      </c>
      <c r="B32" s="247" t="s">
        <v>1276</v>
      </c>
      <c r="C32" s="247" t="s">
        <v>1798</v>
      </c>
      <c r="D32" s="247" t="s">
        <v>1798</v>
      </c>
    </row>
    <row r="33" spans="1:4" ht="44.25" customHeight="1">
      <c r="A33" s="235">
        <v>10</v>
      </c>
      <c r="B33" s="247" t="s">
        <v>1277</v>
      </c>
      <c r="C33" s="247" t="s">
        <v>1798</v>
      </c>
      <c r="D33" s="247" t="s">
        <v>1798</v>
      </c>
    </row>
    <row r="34" spans="1:4" ht="44.25" customHeight="1">
      <c r="A34" s="235">
        <v>11</v>
      </c>
      <c r="B34" s="247" t="s">
        <v>1278</v>
      </c>
      <c r="C34" s="247" t="s">
        <v>1798</v>
      </c>
      <c r="D34" s="247" t="s">
        <v>1798</v>
      </c>
    </row>
    <row r="35" spans="1:4" ht="44.25" customHeight="1">
      <c r="A35" s="235">
        <v>12</v>
      </c>
      <c r="B35" s="247" t="s">
        <v>1279</v>
      </c>
      <c r="C35" s="247" t="s">
        <v>1798</v>
      </c>
      <c r="D35" s="247" t="s">
        <v>1798</v>
      </c>
    </row>
    <row r="36" spans="1:4" ht="44.25" customHeight="1">
      <c r="A36" s="235">
        <v>13</v>
      </c>
      <c r="B36" s="247" t="s">
        <v>1280</v>
      </c>
      <c r="C36" s="247" t="s">
        <v>1798</v>
      </c>
      <c r="D36" s="247" t="s">
        <v>1798</v>
      </c>
    </row>
    <row r="37" spans="1:4" ht="44.25" customHeight="1">
      <c r="A37" s="235">
        <v>14</v>
      </c>
      <c r="B37" s="247" t="s">
        <v>1281</v>
      </c>
      <c r="C37" s="247" t="s">
        <v>1798</v>
      </c>
      <c r="D37" s="247" t="s">
        <v>1798</v>
      </c>
    </row>
    <row r="38" spans="1:4" ht="44.25" customHeight="1">
      <c r="A38" s="235">
        <v>15</v>
      </c>
      <c r="B38" s="247" t="s">
        <v>1282</v>
      </c>
      <c r="C38" s="247" t="s">
        <v>1798</v>
      </c>
      <c r="D38" s="247" t="s">
        <v>1798</v>
      </c>
    </row>
    <row r="39" spans="1:4" ht="44.25" customHeight="1">
      <c r="A39" s="235">
        <v>16</v>
      </c>
      <c r="B39" s="247" t="s">
        <v>1283</v>
      </c>
      <c r="C39" s="247" t="s">
        <v>1798</v>
      </c>
      <c r="D39" s="247" t="s">
        <v>1798</v>
      </c>
    </row>
    <row r="40" spans="1:4" ht="44.25" customHeight="1">
      <c r="A40" s="235">
        <v>17</v>
      </c>
      <c r="B40" s="247" t="s">
        <v>1802</v>
      </c>
      <c r="C40" s="247" t="s">
        <v>1798</v>
      </c>
      <c r="D40" s="247" t="s">
        <v>1798</v>
      </c>
    </row>
    <row r="41" spans="1:4" ht="44.25" customHeight="1">
      <c r="A41" s="235">
        <v>18</v>
      </c>
      <c r="B41" s="247" t="s">
        <v>1803</v>
      </c>
      <c r="C41" s="247" t="s">
        <v>1804</v>
      </c>
      <c r="D41" s="247" t="s">
        <v>1804</v>
      </c>
    </row>
    <row r="42" spans="1:4" ht="44.25" customHeight="1">
      <c r="A42" s="235">
        <v>19</v>
      </c>
      <c r="B42" s="247" t="s">
        <v>1805</v>
      </c>
      <c r="C42" s="247" t="s">
        <v>1284</v>
      </c>
      <c r="D42" s="247" t="s">
        <v>1284</v>
      </c>
    </row>
    <row r="43" spans="1:4" ht="44.25" customHeight="1">
      <c r="A43" s="235">
        <v>20</v>
      </c>
      <c r="B43" s="247" t="s">
        <v>1285</v>
      </c>
      <c r="C43" s="247" t="s">
        <v>1286</v>
      </c>
      <c r="D43" s="247" t="s">
        <v>1286</v>
      </c>
    </row>
    <row r="44" spans="1:4" ht="44.25" customHeight="1">
      <c r="A44" s="235">
        <v>21</v>
      </c>
      <c r="B44" s="247" t="s">
        <v>1287</v>
      </c>
      <c r="C44" s="247" t="s">
        <v>1288</v>
      </c>
      <c r="D44" s="247" t="s">
        <v>1288</v>
      </c>
    </row>
    <row r="45" spans="1:4" ht="44.25" customHeight="1">
      <c r="A45" s="235">
        <v>22</v>
      </c>
      <c r="B45" s="247" t="s">
        <v>1289</v>
      </c>
      <c r="C45" s="247" t="s">
        <v>1290</v>
      </c>
      <c r="D45" s="247" t="s">
        <v>1290</v>
      </c>
    </row>
    <row r="46" spans="1:4" ht="44.25" customHeight="1">
      <c r="A46" s="235">
        <v>23</v>
      </c>
      <c r="B46" s="247" t="s">
        <v>1806</v>
      </c>
      <c r="C46" s="247" t="s">
        <v>1291</v>
      </c>
      <c r="D46" s="247" t="s">
        <v>1291</v>
      </c>
    </row>
    <row r="47" spans="1:4" ht="44.25" customHeight="1">
      <c r="A47" s="235">
        <v>24</v>
      </c>
      <c r="B47" s="247" t="s">
        <v>1807</v>
      </c>
      <c r="C47" s="247" t="s">
        <v>1808</v>
      </c>
      <c r="D47" s="247" t="s">
        <v>1808</v>
      </c>
    </row>
    <row r="48" spans="1:4" ht="44.25" customHeight="1">
      <c r="A48" s="235">
        <v>25</v>
      </c>
      <c r="B48" s="247" t="s">
        <v>1292</v>
      </c>
      <c r="C48" s="247" t="s">
        <v>1291</v>
      </c>
      <c r="D48" s="247" t="s">
        <v>1291</v>
      </c>
    </row>
    <row r="49" spans="1:4" ht="44.25" customHeight="1">
      <c r="A49" s="235">
        <v>26</v>
      </c>
      <c r="B49" s="247" t="s">
        <v>1293</v>
      </c>
      <c r="C49" s="247" t="s">
        <v>1808</v>
      </c>
      <c r="D49" s="247" t="s">
        <v>1808</v>
      </c>
    </row>
    <row r="50" spans="1:4" ht="44.25" customHeight="1">
      <c r="A50" s="235">
        <v>27</v>
      </c>
      <c r="B50" s="247" t="s">
        <v>1809</v>
      </c>
      <c r="C50" s="247" t="s">
        <v>1294</v>
      </c>
      <c r="D50" s="247" t="s">
        <v>1294</v>
      </c>
    </row>
    <row r="51" spans="1:4" ht="44.25" customHeight="1">
      <c r="A51" s="235">
        <v>28</v>
      </c>
      <c r="B51" s="247" t="s">
        <v>1295</v>
      </c>
      <c r="C51" s="247" t="s">
        <v>1810</v>
      </c>
      <c r="D51" s="247" t="s">
        <v>1810</v>
      </c>
    </row>
    <row r="52" spans="1:4" ht="44.25" customHeight="1">
      <c r="A52" s="235">
        <v>29</v>
      </c>
      <c r="B52" s="247" t="s">
        <v>1296</v>
      </c>
      <c r="C52" s="247" t="s">
        <v>1810</v>
      </c>
      <c r="D52" s="247" t="s">
        <v>1810</v>
      </c>
    </row>
    <row r="53" spans="1:4" ht="44.25" customHeight="1">
      <c r="A53" s="235">
        <v>30</v>
      </c>
      <c r="B53" s="247" t="s">
        <v>1811</v>
      </c>
      <c r="C53" s="247" t="s">
        <v>1808</v>
      </c>
      <c r="D53" s="247" t="s">
        <v>1808</v>
      </c>
    </row>
    <row r="54" spans="1:4" ht="44.25" customHeight="1">
      <c r="A54" s="235">
        <v>31</v>
      </c>
      <c r="B54" s="247" t="s">
        <v>1297</v>
      </c>
      <c r="C54" s="247" t="s">
        <v>1808</v>
      </c>
      <c r="D54" s="247" t="s">
        <v>1808</v>
      </c>
    </row>
    <row r="55" spans="1:4" ht="80.25" customHeight="1">
      <c r="A55" s="235">
        <v>32</v>
      </c>
      <c r="B55" s="247" t="s">
        <v>1298</v>
      </c>
      <c r="C55" s="247" t="s">
        <v>1812</v>
      </c>
      <c r="D55" s="247" t="s">
        <v>1812</v>
      </c>
    </row>
    <row r="56" spans="1:4" ht="76.5" customHeight="1">
      <c r="A56" s="235">
        <v>33</v>
      </c>
      <c r="B56" s="247" t="s">
        <v>1299</v>
      </c>
      <c r="C56" s="247" t="s">
        <v>1300</v>
      </c>
      <c r="D56" s="247" t="s">
        <v>1300</v>
      </c>
    </row>
    <row r="57" spans="1:4" ht="44.25" customHeight="1">
      <c r="A57" s="235">
        <v>34</v>
      </c>
      <c r="B57" s="247" t="s">
        <v>1301</v>
      </c>
      <c r="C57" s="247" t="s">
        <v>1302</v>
      </c>
      <c r="D57" s="247" t="s">
        <v>1302</v>
      </c>
    </row>
    <row r="58" spans="1:4" ht="64.5" customHeight="1">
      <c r="A58" s="235">
        <v>35</v>
      </c>
      <c r="B58" s="247" t="s">
        <v>1303</v>
      </c>
      <c r="C58" s="247" t="s">
        <v>1304</v>
      </c>
      <c r="D58" s="247" t="s">
        <v>1304</v>
      </c>
    </row>
    <row r="59" spans="1:4" ht="44.25" customHeight="1">
      <c r="A59" s="311">
        <v>36</v>
      </c>
      <c r="B59" s="335" t="s">
        <v>1305</v>
      </c>
      <c r="C59" s="335" t="s">
        <v>1814</v>
      </c>
      <c r="D59" s="335" t="s">
        <v>1814</v>
      </c>
    </row>
    <row r="60" spans="1:4" ht="44.25" customHeight="1">
      <c r="A60" s="311"/>
      <c r="B60" s="335"/>
      <c r="C60" s="335"/>
      <c r="D60" s="335"/>
    </row>
    <row r="61" spans="1:4" ht="44.25" customHeight="1">
      <c r="A61" s="311">
        <v>37</v>
      </c>
      <c r="B61" s="395" t="s">
        <v>1306</v>
      </c>
      <c r="C61" s="335" t="s">
        <v>1815</v>
      </c>
      <c r="D61" s="335" t="s">
        <v>1815</v>
      </c>
    </row>
    <row r="62" spans="1:4" ht="44.25" customHeight="1">
      <c r="A62" s="311"/>
      <c r="B62" s="396"/>
      <c r="C62" s="335"/>
      <c r="D62" s="335"/>
    </row>
    <row r="63" spans="1:4" ht="44.25" customHeight="1">
      <c r="A63" s="311">
        <v>38</v>
      </c>
      <c r="B63" s="395" t="s">
        <v>1307</v>
      </c>
      <c r="C63" s="335" t="s">
        <v>1816</v>
      </c>
      <c r="D63" s="335" t="s">
        <v>1816</v>
      </c>
    </row>
    <row r="64" spans="1:4" ht="44.25" customHeight="1">
      <c r="A64" s="311"/>
      <c r="B64" s="396"/>
      <c r="C64" s="335"/>
      <c r="D64" s="335"/>
    </row>
    <row r="65" spans="1:4" ht="48" customHeight="1">
      <c r="A65" s="235">
        <v>39</v>
      </c>
      <c r="B65" s="247" t="s">
        <v>1308</v>
      </c>
      <c r="C65" s="247" t="s">
        <v>1817</v>
      </c>
      <c r="D65" s="247" t="s">
        <v>1817</v>
      </c>
    </row>
    <row r="66" spans="1:4" ht="44.25" customHeight="1">
      <c r="A66" s="235">
        <v>40</v>
      </c>
      <c r="B66" s="247" t="s">
        <v>1309</v>
      </c>
      <c r="C66" s="247" t="s">
        <v>1818</v>
      </c>
      <c r="D66" s="247" t="s">
        <v>1818</v>
      </c>
    </row>
    <row r="67" spans="1:4" ht="44.25" customHeight="1">
      <c r="A67" s="235">
        <v>41</v>
      </c>
      <c r="B67" s="247" t="s">
        <v>1310</v>
      </c>
      <c r="C67" s="247" t="s">
        <v>2186</v>
      </c>
      <c r="D67" s="247" t="s">
        <v>2186</v>
      </c>
    </row>
    <row r="68" spans="1:4" ht="44.25" customHeight="1">
      <c r="A68" s="235">
        <v>42</v>
      </c>
      <c r="B68" s="247" t="s">
        <v>1311</v>
      </c>
      <c r="C68" s="247" t="s">
        <v>1312</v>
      </c>
      <c r="D68" s="247" t="s">
        <v>1312</v>
      </c>
    </row>
    <row r="69" spans="1:4" ht="57" customHeight="1">
      <c r="A69" s="235">
        <v>43</v>
      </c>
      <c r="B69" s="247" t="s">
        <v>1313</v>
      </c>
      <c r="C69" s="247" t="s">
        <v>1819</v>
      </c>
      <c r="D69" s="247" t="s">
        <v>1819</v>
      </c>
    </row>
    <row r="70" spans="1:4" ht="57" customHeight="1">
      <c r="A70" s="235">
        <v>44</v>
      </c>
      <c r="B70" s="247" t="s">
        <v>1314</v>
      </c>
      <c r="C70" s="247" t="s">
        <v>1820</v>
      </c>
      <c r="D70" s="247" t="s">
        <v>1820</v>
      </c>
    </row>
    <row r="71" spans="1:4" ht="103.5" customHeight="1">
      <c r="A71" s="235">
        <v>45</v>
      </c>
      <c r="B71" s="247" t="s">
        <v>1821</v>
      </c>
      <c r="C71" s="247" t="s">
        <v>1822</v>
      </c>
      <c r="D71" s="247" t="s">
        <v>1822</v>
      </c>
    </row>
    <row r="72" spans="1:4" ht="60.75" customHeight="1">
      <c r="A72" s="235">
        <v>46</v>
      </c>
      <c r="B72" s="247" t="s">
        <v>1315</v>
      </c>
      <c r="C72" s="247" t="s">
        <v>1316</v>
      </c>
      <c r="D72" s="247" t="s">
        <v>1316</v>
      </c>
    </row>
    <row r="73" spans="1:4" ht="102.75" customHeight="1">
      <c r="A73" s="235">
        <v>47</v>
      </c>
      <c r="B73" s="247" t="s">
        <v>1974</v>
      </c>
      <c r="C73" s="247" t="s">
        <v>1823</v>
      </c>
      <c r="D73" s="247" t="s">
        <v>1823</v>
      </c>
    </row>
    <row r="74" spans="1:4" ht="77.25" customHeight="1">
      <c r="A74" s="235">
        <v>48</v>
      </c>
      <c r="B74" s="247" t="s">
        <v>1317</v>
      </c>
      <c r="C74" s="247" t="s">
        <v>1318</v>
      </c>
      <c r="D74" s="247" t="s">
        <v>1318</v>
      </c>
    </row>
    <row r="75" spans="1:4" ht="75.75" customHeight="1">
      <c r="A75" s="235">
        <v>49</v>
      </c>
      <c r="B75" s="247" t="s">
        <v>1319</v>
      </c>
      <c r="C75" s="247" t="s">
        <v>1801</v>
      </c>
      <c r="D75" s="247" t="s">
        <v>1801</v>
      </c>
    </row>
    <row r="76" spans="1:4" ht="87.75" customHeight="1">
      <c r="A76" s="235">
        <v>50</v>
      </c>
      <c r="B76" s="247" t="s">
        <v>1824</v>
      </c>
      <c r="C76" s="247" t="s">
        <v>1825</v>
      </c>
      <c r="D76" s="247" t="s">
        <v>1825</v>
      </c>
    </row>
    <row r="77" spans="1:4" ht="44.25" customHeight="1">
      <c r="A77" s="311">
        <v>51</v>
      </c>
      <c r="B77" s="395" t="s">
        <v>1332</v>
      </c>
      <c r="C77" s="335" t="s">
        <v>1826</v>
      </c>
      <c r="D77" s="335" t="s">
        <v>1826</v>
      </c>
    </row>
    <row r="78" spans="1:4" ht="57.75" customHeight="1">
      <c r="A78" s="311"/>
      <c r="B78" s="396"/>
      <c r="C78" s="335"/>
      <c r="D78" s="335"/>
    </row>
    <row r="79" spans="1:4" ht="44.25" customHeight="1">
      <c r="A79" s="235">
        <v>52</v>
      </c>
      <c r="B79" s="247" t="s">
        <v>1827</v>
      </c>
      <c r="C79" s="247" t="s">
        <v>1828</v>
      </c>
      <c r="D79" s="247" t="s">
        <v>1828</v>
      </c>
    </row>
    <row r="80" spans="1:4" ht="60.75" customHeight="1">
      <c r="A80" s="235">
        <v>53</v>
      </c>
      <c r="B80" s="247" t="s">
        <v>1829</v>
      </c>
      <c r="C80" s="247" t="s">
        <v>1830</v>
      </c>
      <c r="D80" s="247" t="s">
        <v>1830</v>
      </c>
    </row>
    <row r="81" spans="1:4" ht="53.25" customHeight="1">
      <c r="A81" s="235">
        <v>54</v>
      </c>
      <c r="B81" s="247" t="s">
        <v>1831</v>
      </c>
      <c r="C81" s="247" t="s">
        <v>1832</v>
      </c>
      <c r="D81" s="247" t="s">
        <v>1832</v>
      </c>
    </row>
    <row r="82" spans="1:4" ht="44.25" customHeight="1">
      <c r="A82" s="235">
        <v>55</v>
      </c>
      <c r="B82" s="247" t="s">
        <v>1833</v>
      </c>
      <c r="C82" s="247" t="s">
        <v>1834</v>
      </c>
      <c r="D82" s="247" t="s">
        <v>1834</v>
      </c>
    </row>
    <row r="83" spans="1:4" ht="51.75" customHeight="1">
      <c r="A83" s="235">
        <v>56</v>
      </c>
      <c r="B83" s="247" t="s">
        <v>1835</v>
      </c>
      <c r="C83" s="247" t="s">
        <v>1836</v>
      </c>
      <c r="D83" s="247" t="s">
        <v>1836</v>
      </c>
    </row>
    <row r="84" spans="1:4" ht="44.25" customHeight="1">
      <c r="A84" s="235">
        <v>57</v>
      </c>
      <c r="B84" s="247" t="s">
        <v>1320</v>
      </c>
      <c r="C84" s="247" t="s">
        <v>1837</v>
      </c>
      <c r="D84" s="247" t="s">
        <v>1837</v>
      </c>
    </row>
    <row r="85" spans="1:4" ht="44.25" customHeight="1">
      <c r="A85" s="235">
        <v>58</v>
      </c>
      <c r="B85" s="247" t="s">
        <v>1321</v>
      </c>
      <c r="C85" s="247" t="s">
        <v>1810</v>
      </c>
      <c r="D85" s="247" t="s">
        <v>1810</v>
      </c>
    </row>
    <row r="86" spans="1:4" ht="44.25" customHeight="1">
      <c r="A86" s="235">
        <v>59</v>
      </c>
      <c r="B86" s="247" t="s">
        <v>1322</v>
      </c>
      <c r="C86" s="247" t="s">
        <v>1839</v>
      </c>
      <c r="D86" s="247" t="s">
        <v>1839</v>
      </c>
    </row>
    <row r="87" spans="1:4" ht="74.25" customHeight="1">
      <c r="A87" s="235">
        <v>60</v>
      </c>
      <c r="B87" s="247" t="s">
        <v>1323</v>
      </c>
      <c r="C87" s="247" t="s">
        <v>1801</v>
      </c>
      <c r="D87" s="247" t="s">
        <v>1801</v>
      </c>
    </row>
    <row r="88" spans="1:4" ht="44.25" customHeight="1">
      <c r="A88" s="235">
        <v>61</v>
      </c>
      <c r="B88" s="247" t="s">
        <v>1324</v>
      </c>
      <c r="C88" s="247" t="s">
        <v>1801</v>
      </c>
      <c r="D88" s="247" t="s">
        <v>1801</v>
      </c>
    </row>
    <row r="89" spans="1:4" ht="44.25" customHeight="1">
      <c r="A89" s="235">
        <v>62</v>
      </c>
      <c r="B89" s="247" t="s">
        <v>1840</v>
      </c>
      <c r="C89" s="247" t="s">
        <v>1801</v>
      </c>
      <c r="D89" s="247" t="s">
        <v>1801</v>
      </c>
    </row>
    <row r="90" spans="1:4" ht="44.25" customHeight="1">
      <c r="A90" s="235">
        <v>63</v>
      </c>
      <c r="B90" s="247" t="s">
        <v>1841</v>
      </c>
      <c r="C90" s="247" t="s">
        <v>1842</v>
      </c>
      <c r="D90" s="247" t="s">
        <v>1842</v>
      </c>
    </row>
    <row r="91" spans="1:4" ht="44.25" customHeight="1">
      <c r="A91" s="235">
        <v>64</v>
      </c>
      <c r="B91" s="247" t="s">
        <v>1325</v>
      </c>
      <c r="C91" s="247" t="s">
        <v>1326</v>
      </c>
      <c r="D91" s="247" t="s">
        <v>1326</v>
      </c>
    </row>
    <row r="92" spans="1:4" ht="44.25" customHeight="1">
      <c r="A92" s="398">
        <v>65</v>
      </c>
      <c r="B92" s="335" t="s">
        <v>1327</v>
      </c>
      <c r="C92" s="335" t="s">
        <v>1328</v>
      </c>
      <c r="D92" s="335" t="s">
        <v>1328</v>
      </c>
    </row>
    <row r="93" spans="1:4" ht="44.25" customHeight="1">
      <c r="A93" s="399"/>
      <c r="B93" s="335"/>
      <c r="C93" s="335"/>
      <c r="D93" s="335"/>
    </row>
    <row r="94" spans="1:4" ht="44.25" customHeight="1">
      <c r="A94" s="235">
        <v>66</v>
      </c>
      <c r="B94" s="247" t="s">
        <v>1329</v>
      </c>
      <c r="C94" s="247" t="s">
        <v>1330</v>
      </c>
      <c r="D94" s="247" t="s">
        <v>1330</v>
      </c>
    </row>
    <row r="95" spans="1:4" ht="15">
      <c r="A95" s="251"/>
      <c r="B95" s="142"/>
      <c r="C95" s="186"/>
      <c r="D95" s="186"/>
    </row>
    <row r="96" spans="1:4" ht="15">
      <c r="A96" s="400" t="s">
        <v>556</v>
      </c>
      <c r="B96" s="400"/>
      <c r="C96" s="400"/>
      <c r="D96" s="400"/>
    </row>
    <row r="97" spans="1:4" ht="15">
      <c r="A97" s="400" t="s">
        <v>550</v>
      </c>
      <c r="B97" s="400"/>
      <c r="C97" s="400"/>
      <c r="D97" s="400"/>
    </row>
    <row r="98" spans="1:4" ht="101.25" customHeight="1">
      <c r="A98" s="381" t="s">
        <v>555</v>
      </c>
      <c r="B98" s="381"/>
      <c r="C98" s="381"/>
      <c r="D98" s="381"/>
    </row>
    <row r="99" spans="1:4" ht="74.25" customHeight="1">
      <c r="A99" s="381" t="s">
        <v>551</v>
      </c>
      <c r="B99" s="381"/>
      <c r="C99" s="381"/>
      <c r="D99" s="381"/>
    </row>
    <row r="100" spans="1:4" ht="15">
      <c r="A100" s="400" t="s">
        <v>552</v>
      </c>
      <c r="B100" s="400"/>
      <c r="C100" s="400"/>
      <c r="D100" s="400"/>
    </row>
    <row r="101" spans="1:4" ht="15">
      <c r="A101" s="400" t="s">
        <v>553</v>
      </c>
      <c r="B101" s="400"/>
      <c r="C101" s="400"/>
      <c r="D101" s="400"/>
    </row>
    <row r="102" spans="1:4" ht="15">
      <c r="A102" s="400" t="s">
        <v>554</v>
      </c>
      <c r="B102" s="400"/>
      <c r="C102" s="400"/>
      <c r="D102" s="400"/>
    </row>
    <row r="103" spans="1:4" ht="15">
      <c r="A103" s="251"/>
      <c r="B103" s="142"/>
      <c r="C103" s="186"/>
      <c r="D103" s="186"/>
    </row>
    <row r="104" spans="1:4" ht="15">
      <c r="A104" s="251"/>
      <c r="B104" s="142"/>
      <c r="C104" s="186"/>
      <c r="D104" s="186"/>
    </row>
    <row r="105" spans="1:4" ht="15">
      <c r="A105" s="251"/>
      <c r="B105" s="142"/>
      <c r="C105" s="186"/>
      <c r="D105" s="186"/>
    </row>
    <row r="106" spans="1:4" ht="15">
      <c r="A106" s="251"/>
      <c r="B106" s="142"/>
      <c r="C106" s="186"/>
      <c r="D106" s="186"/>
    </row>
    <row r="107" spans="1:4" ht="15">
      <c r="A107" s="251"/>
      <c r="B107" s="142"/>
      <c r="C107" s="186"/>
      <c r="D107" s="186"/>
    </row>
    <row r="108" spans="1:4" ht="15">
      <c r="A108" s="251"/>
      <c r="B108" s="142"/>
      <c r="C108" s="186"/>
      <c r="D108" s="186"/>
    </row>
    <row r="109" spans="1:4" ht="15">
      <c r="A109" s="251"/>
      <c r="B109" s="142"/>
      <c r="C109" s="186"/>
      <c r="D109" s="186"/>
    </row>
    <row r="110" spans="1:4" ht="15">
      <c r="A110" s="251"/>
      <c r="B110" s="142"/>
      <c r="C110" s="186"/>
      <c r="D110" s="186"/>
    </row>
    <row r="111" spans="1:4" ht="15">
      <c r="A111" s="251"/>
      <c r="B111" s="142"/>
      <c r="C111" s="186"/>
      <c r="D111" s="186"/>
    </row>
    <row r="112" spans="1:4" ht="15">
      <c r="A112" s="251"/>
      <c r="B112" s="142"/>
      <c r="C112" s="186"/>
      <c r="D112" s="186"/>
    </row>
    <row r="113" spans="1:4" ht="15">
      <c r="A113" s="251"/>
      <c r="B113" s="142"/>
      <c r="C113" s="186"/>
      <c r="D113" s="186"/>
    </row>
    <row r="114" spans="1:4" ht="15">
      <c r="A114" s="251"/>
      <c r="B114" s="142"/>
      <c r="C114" s="186"/>
      <c r="D114" s="186"/>
    </row>
    <row r="115" spans="1:4" ht="15">
      <c r="A115" s="251"/>
      <c r="B115" s="142"/>
      <c r="C115" s="186"/>
      <c r="D115" s="186"/>
    </row>
    <row r="116" spans="1:4" ht="15">
      <c r="A116" s="251"/>
      <c r="B116" s="142"/>
      <c r="C116" s="186"/>
      <c r="D116" s="186"/>
    </row>
    <row r="117" spans="1:4" ht="15">
      <c r="A117" s="251"/>
      <c r="B117" s="142"/>
      <c r="C117" s="186"/>
      <c r="D117" s="186"/>
    </row>
    <row r="118" spans="1:4" ht="15">
      <c r="A118" s="251"/>
      <c r="B118" s="142"/>
      <c r="C118" s="186"/>
      <c r="D118" s="186"/>
    </row>
    <row r="119" spans="1:4" ht="15">
      <c r="A119" s="251"/>
      <c r="B119" s="142"/>
      <c r="C119" s="186"/>
      <c r="D119" s="186"/>
    </row>
    <row r="120" spans="1:4" ht="15">
      <c r="A120" s="251"/>
      <c r="B120" s="142"/>
      <c r="C120" s="186"/>
      <c r="D120" s="186"/>
    </row>
    <row r="121" spans="1:4" ht="15">
      <c r="A121" s="251"/>
      <c r="B121" s="142"/>
      <c r="C121" s="186"/>
      <c r="D121" s="186"/>
    </row>
    <row r="122" spans="1:4" ht="15">
      <c r="A122" s="251"/>
      <c r="B122" s="142"/>
      <c r="C122" s="186"/>
      <c r="D122" s="186"/>
    </row>
    <row r="123" spans="1:4" ht="15">
      <c r="A123" s="251"/>
      <c r="B123" s="142"/>
      <c r="C123" s="186"/>
      <c r="D123" s="186"/>
    </row>
    <row r="124" spans="1:4" ht="15">
      <c r="A124" s="251"/>
      <c r="B124" s="142"/>
      <c r="C124" s="186"/>
      <c r="D124" s="186"/>
    </row>
    <row r="125" spans="1:4" ht="15">
      <c r="A125" s="251"/>
      <c r="B125" s="142"/>
      <c r="C125" s="186"/>
      <c r="D125" s="186"/>
    </row>
    <row r="126" spans="1:4" ht="15">
      <c r="A126" s="251"/>
      <c r="B126" s="142"/>
      <c r="C126" s="186"/>
      <c r="D126" s="186"/>
    </row>
    <row r="127" spans="1:4" ht="15">
      <c r="A127" s="251"/>
      <c r="B127" s="142"/>
      <c r="C127" s="186"/>
      <c r="D127" s="186"/>
    </row>
    <row r="128" spans="1:4" ht="15">
      <c r="A128" s="251"/>
      <c r="B128" s="142"/>
      <c r="C128" s="186"/>
      <c r="D128" s="186"/>
    </row>
    <row r="129" spans="1:4" ht="15">
      <c r="A129" s="251"/>
      <c r="B129" s="142"/>
      <c r="C129" s="186"/>
      <c r="D129" s="186"/>
    </row>
    <row r="130" spans="1:4" ht="15">
      <c r="A130" s="251"/>
      <c r="B130" s="142"/>
      <c r="C130" s="186"/>
      <c r="D130" s="186"/>
    </row>
    <row r="131" spans="1:4" ht="15">
      <c r="A131" s="251"/>
      <c r="B131" s="142"/>
      <c r="C131" s="186"/>
      <c r="D131" s="186"/>
    </row>
    <row r="132" spans="1:4" ht="15">
      <c r="A132" s="251"/>
      <c r="B132" s="142"/>
      <c r="C132" s="186"/>
      <c r="D132" s="186"/>
    </row>
    <row r="133" spans="1:4" ht="15">
      <c r="A133" s="251"/>
      <c r="B133" s="142"/>
      <c r="C133" s="186"/>
      <c r="D133" s="186"/>
    </row>
    <row r="134" spans="1:4" ht="15">
      <c r="A134" s="251"/>
      <c r="B134" s="142"/>
      <c r="C134" s="186"/>
      <c r="D134" s="186"/>
    </row>
    <row r="135" spans="1:4" ht="15">
      <c r="A135" s="251"/>
      <c r="B135" s="142"/>
      <c r="C135" s="186"/>
      <c r="D135" s="186"/>
    </row>
    <row r="136" spans="1:4" ht="15">
      <c r="A136" s="251"/>
      <c r="B136" s="142"/>
      <c r="C136" s="186"/>
      <c r="D136" s="186"/>
    </row>
    <row r="137" spans="1:4" ht="15">
      <c r="A137" s="251"/>
      <c r="B137" s="142"/>
      <c r="C137" s="186"/>
      <c r="D137" s="186"/>
    </row>
    <row r="138" spans="1:4" ht="15">
      <c r="A138" s="251"/>
      <c r="B138" s="142"/>
      <c r="C138" s="186"/>
      <c r="D138" s="186"/>
    </row>
    <row r="139" spans="1:4" ht="15">
      <c r="A139" s="251"/>
      <c r="B139" s="142"/>
      <c r="C139" s="186"/>
      <c r="D139" s="186"/>
    </row>
    <row r="140" spans="1:4" ht="15">
      <c r="A140" s="251"/>
      <c r="B140" s="142"/>
      <c r="C140" s="186"/>
      <c r="D140" s="186"/>
    </row>
    <row r="141" spans="1:4" ht="15">
      <c r="A141" s="251"/>
      <c r="B141" s="142"/>
      <c r="C141" s="186"/>
      <c r="D141" s="186"/>
    </row>
    <row r="142" spans="1:4" ht="15">
      <c r="A142" s="251"/>
      <c r="B142" s="142"/>
      <c r="C142" s="186"/>
      <c r="D142" s="186"/>
    </row>
  </sheetData>
  <sheetProtection/>
  <mergeCells count="40">
    <mergeCell ref="A1:D1"/>
    <mergeCell ref="A19:A22"/>
    <mergeCell ref="C19:C22"/>
    <mergeCell ref="A23:A24"/>
    <mergeCell ref="C23:C24"/>
    <mergeCell ref="B19:B22"/>
    <mergeCell ref="D19:D22"/>
    <mergeCell ref="B23:B24"/>
    <mergeCell ref="D23:D24"/>
    <mergeCell ref="C26:C27"/>
    <mergeCell ref="A59:A60"/>
    <mergeCell ref="B59:B60"/>
    <mergeCell ref="C59:C60"/>
    <mergeCell ref="B26:B27"/>
    <mergeCell ref="D26:D27"/>
    <mergeCell ref="A77:A78"/>
    <mergeCell ref="C77:C78"/>
    <mergeCell ref="B61:B62"/>
    <mergeCell ref="B63:B64"/>
    <mergeCell ref="A61:A62"/>
    <mergeCell ref="C61:C62"/>
    <mergeCell ref="A63:A64"/>
    <mergeCell ref="C63:C64"/>
    <mergeCell ref="A26:A27"/>
    <mergeCell ref="B92:B93"/>
    <mergeCell ref="C92:C93"/>
    <mergeCell ref="D92:D93"/>
    <mergeCell ref="D59:D60"/>
    <mergeCell ref="D61:D62"/>
    <mergeCell ref="D63:D64"/>
    <mergeCell ref="A92:A93"/>
    <mergeCell ref="B77:B78"/>
    <mergeCell ref="A102:D102"/>
    <mergeCell ref="A96:D96"/>
    <mergeCell ref="A97:D97"/>
    <mergeCell ref="A98:D98"/>
    <mergeCell ref="A99:D99"/>
    <mergeCell ref="A100:D100"/>
    <mergeCell ref="A101:D101"/>
    <mergeCell ref="D77:D78"/>
  </mergeCells>
  <printOptions/>
  <pageMargins left="0.7" right="0.7" top="0.75" bottom="0.75" header="0.3" footer="0.3"/>
  <pageSetup horizontalDpi="600" verticalDpi="600" orientation="portrait" paperSize="9" scale="47" r:id="rId1"/>
  <rowBreaks count="2" manualBreakCount="2">
    <brk id="39" max="6" man="1"/>
    <brk id="71" max="6" man="1"/>
  </rowBreaks>
</worksheet>
</file>

<file path=xl/worksheets/sheet14.xml><?xml version="1.0" encoding="utf-8"?>
<worksheet xmlns="http://schemas.openxmlformats.org/spreadsheetml/2006/main" xmlns:r="http://schemas.openxmlformats.org/officeDocument/2006/relationships">
  <sheetPr>
    <tabColor rgb="FFFF0000"/>
  </sheetPr>
  <dimension ref="A1:E151"/>
  <sheetViews>
    <sheetView view="pageBreakPreview" zoomScaleNormal="145" zoomScaleSheetLayoutView="100" zoomScalePageLayoutView="0" workbookViewId="0" topLeftCell="A1">
      <selection activeCell="D71" sqref="D71"/>
    </sheetView>
  </sheetViews>
  <sheetFormatPr defaultColWidth="9.140625" defaultRowHeight="15"/>
  <cols>
    <col min="1" max="1" width="9.140625" style="75" customWidth="1"/>
    <col min="2" max="2" width="46.57421875" style="22" customWidth="1"/>
    <col min="3" max="3" width="59.00390625" style="264" customWidth="1"/>
    <col min="4" max="4" width="28.7109375" style="264" customWidth="1"/>
    <col min="5" max="5" width="27.140625" style="21" customWidth="1"/>
    <col min="6" max="16384" width="9.140625" style="21" customWidth="1"/>
  </cols>
  <sheetData>
    <row r="1" spans="1:4" ht="15.75">
      <c r="A1" s="309" t="s">
        <v>2045</v>
      </c>
      <c r="B1" s="309"/>
      <c r="C1" s="309"/>
      <c r="D1" s="309"/>
    </row>
    <row r="2" spans="1:4" ht="15.75">
      <c r="A2" s="104" t="s">
        <v>549</v>
      </c>
      <c r="B2" s="106"/>
      <c r="C2" s="106"/>
      <c r="D2" s="106"/>
    </row>
    <row r="3" spans="1:4" ht="15.75" customHeight="1">
      <c r="A3" s="97"/>
      <c r="B3" s="97"/>
      <c r="C3" s="97"/>
      <c r="D3" s="97"/>
    </row>
    <row r="4" spans="1:4" ht="27.75" customHeight="1">
      <c r="A4" s="325" t="s">
        <v>2109</v>
      </c>
      <c r="B4" s="325"/>
      <c r="C4" s="325"/>
      <c r="D4" s="325"/>
    </row>
    <row r="5" spans="1:5" ht="15.75">
      <c r="A5" s="104"/>
      <c r="E5" s="101"/>
    </row>
    <row r="6" spans="1:5" s="22" customFormat="1" ht="63">
      <c r="A6" s="23" t="s">
        <v>1143</v>
      </c>
      <c r="B6" s="23" t="s">
        <v>1780</v>
      </c>
      <c r="C6" s="23" t="s">
        <v>1360</v>
      </c>
      <c r="D6" s="23" t="s">
        <v>2221</v>
      </c>
      <c r="E6" s="267"/>
    </row>
    <row r="7" spans="1:5" s="22" customFormat="1" ht="47.25" customHeight="1">
      <c r="A7" s="311" t="s">
        <v>903</v>
      </c>
      <c r="B7" s="335" t="s">
        <v>1373</v>
      </c>
      <c r="C7" s="401" t="s">
        <v>1333</v>
      </c>
      <c r="D7" s="311" t="s">
        <v>1334</v>
      </c>
      <c r="E7" s="268"/>
    </row>
    <row r="8" spans="1:4" s="22" customFormat="1" ht="30" customHeight="1">
      <c r="A8" s="311"/>
      <c r="B8" s="335"/>
      <c r="C8" s="401"/>
      <c r="D8" s="311"/>
    </row>
    <row r="9" spans="1:4" s="22" customFormat="1" ht="2.25" customHeight="1">
      <c r="A9" s="311"/>
      <c r="B9" s="335"/>
      <c r="C9" s="401"/>
      <c r="D9" s="311"/>
    </row>
    <row r="10" spans="1:4" s="22" customFormat="1" ht="46.5" customHeight="1">
      <c r="A10" s="311" t="s">
        <v>478</v>
      </c>
      <c r="B10" s="394" t="s">
        <v>1335</v>
      </c>
      <c r="C10" s="394" t="s">
        <v>1336</v>
      </c>
      <c r="D10" s="310">
        <v>258.39</v>
      </c>
    </row>
    <row r="11" spans="1:4" s="22" customFormat="1" ht="15.75" customHeight="1">
      <c r="A11" s="311"/>
      <c r="B11" s="394"/>
      <c r="C11" s="394"/>
      <c r="D11" s="310"/>
    </row>
    <row r="12" spans="1:4" s="22" customFormat="1" ht="15">
      <c r="A12" s="311"/>
      <c r="B12" s="394"/>
      <c r="C12" s="394"/>
      <c r="D12" s="310"/>
    </row>
    <row r="13" spans="1:4" s="22" customFormat="1" ht="53.25" customHeight="1">
      <c r="A13" s="311" t="s">
        <v>905</v>
      </c>
      <c r="B13" s="335" t="s">
        <v>1374</v>
      </c>
      <c r="C13" s="394" t="s">
        <v>1337</v>
      </c>
      <c r="D13" s="310">
        <v>121.8</v>
      </c>
    </row>
    <row r="14" spans="1:4" s="22" customFormat="1" ht="53.25" customHeight="1">
      <c r="A14" s="311"/>
      <c r="B14" s="335"/>
      <c r="C14" s="394"/>
      <c r="D14" s="310"/>
    </row>
    <row r="15" spans="1:4" s="22" customFormat="1" ht="53.25" customHeight="1">
      <c r="A15" s="311"/>
      <c r="B15" s="335"/>
      <c r="C15" s="394"/>
      <c r="D15" s="310"/>
    </row>
    <row r="16" spans="1:4" s="22" customFormat="1" ht="53.25" customHeight="1">
      <c r="A16" s="311"/>
      <c r="B16" s="335"/>
      <c r="C16" s="394"/>
      <c r="D16" s="310"/>
    </row>
    <row r="17" spans="1:4" s="22" customFormat="1" ht="53.25" customHeight="1">
      <c r="A17" s="311" t="s">
        <v>484</v>
      </c>
      <c r="B17" s="335" t="s">
        <v>1372</v>
      </c>
      <c r="C17" s="401" t="s">
        <v>1338</v>
      </c>
      <c r="D17" s="310">
        <v>793.75</v>
      </c>
    </row>
    <row r="18" spans="1:4" s="22" customFormat="1" ht="53.25" customHeight="1">
      <c r="A18" s="311"/>
      <c r="B18" s="335"/>
      <c r="C18" s="401"/>
      <c r="D18" s="310"/>
    </row>
    <row r="19" spans="1:4" s="22" customFormat="1" ht="53.25" customHeight="1">
      <c r="A19" s="311"/>
      <c r="B19" s="335"/>
      <c r="C19" s="401"/>
      <c r="D19" s="310"/>
    </row>
    <row r="20" spans="1:4" s="22" customFormat="1" ht="53.25" customHeight="1">
      <c r="A20" s="311"/>
      <c r="B20" s="335"/>
      <c r="C20" s="401"/>
      <c r="D20" s="310"/>
    </row>
    <row r="21" spans="1:4" s="22" customFormat="1" ht="53.25" customHeight="1">
      <c r="A21" s="311" t="s">
        <v>1339</v>
      </c>
      <c r="B21" s="335" t="s">
        <v>1370</v>
      </c>
      <c r="C21" s="401" t="s">
        <v>1340</v>
      </c>
      <c r="D21" s="402">
        <v>470</v>
      </c>
    </row>
    <row r="22" spans="1:4" s="22" customFormat="1" ht="53.25" customHeight="1">
      <c r="A22" s="311"/>
      <c r="B22" s="335"/>
      <c r="C22" s="401"/>
      <c r="D22" s="402"/>
    </row>
    <row r="23" spans="1:4" s="22" customFormat="1" ht="53.25" customHeight="1">
      <c r="A23" s="311"/>
      <c r="B23" s="335"/>
      <c r="C23" s="401"/>
      <c r="D23" s="402"/>
    </row>
    <row r="24" spans="1:4" s="22" customFormat="1" ht="53.25" customHeight="1">
      <c r="A24" s="311"/>
      <c r="B24" s="335"/>
      <c r="C24" s="401"/>
      <c r="D24" s="402"/>
    </row>
    <row r="25" spans="1:4" s="22" customFormat="1" ht="53.25" customHeight="1">
      <c r="A25" s="311" t="s">
        <v>1341</v>
      </c>
      <c r="B25" s="335" t="s">
        <v>1371</v>
      </c>
      <c r="C25" s="401" t="s">
        <v>1342</v>
      </c>
      <c r="D25" s="402">
        <v>391</v>
      </c>
    </row>
    <row r="26" spans="1:4" s="22" customFormat="1" ht="53.25" customHeight="1">
      <c r="A26" s="311"/>
      <c r="B26" s="335"/>
      <c r="C26" s="401"/>
      <c r="D26" s="402"/>
    </row>
    <row r="27" spans="1:4" s="22" customFormat="1" ht="53.25" customHeight="1">
      <c r="A27" s="311"/>
      <c r="B27" s="335"/>
      <c r="C27" s="401"/>
      <c r="D27" s="402"/>
    </row>
    <row r="28" spans="1:4" s="22" customFormat="1" ht="53.25" customHeight="1">
      <c r="A28" s="311" t="s">
        <v>1343</v>
      </c>
      <c r="B28" s="335" t="s">
        <v>1369</v>
      </c>
      <c r="C28" s="401" t="s">
        <v>1342</v>
      </c>
      <c r="D28" s="402">
        <v>391</v>
      </c>
    </row>
    <row r="29" spans="1:4" s="22" customFormat="1" ht="53.25" customHeight="1">
      <c r="A29" s="311"/>
      <c r="B29" s="335"/>
      <c r="C29" s="401"/>
      <c r="D29" s="402"/>
    </row>
    <row r="30" spans="1:4" s="22" customFormat="1" ht="53.25" customHeight="1">
      <c r="A30" s="311" t="s">
        <v>1344</v>
      </c>
      <c r="B30" s="335" t="s">
        <v>1368</v>
      </c>
      <c r="C30" s="401" t="s">
        <v>1345</v>
      </c>
      <c r="D30" s="310">
        <v>500.25</v>
      </c>
    </row>
    <row r="31" spans="1:4" s="22" customFormat="1" ht="53.25" customHeight="1">
      <c r="A31" s="311"/>
      <c r="B31" s="335"/>
      <c r="C31" s="401"/>
      <c r="D31" s="310"/>
    </row>
    <row r="32" spans="1:4" s="22" customFormat="1" ht="53.25" customHeight="1">
      <c r="A32" s="311" t="s">
        <v>1346</v>
      </c>
      <c r="B32" s="335" t="s">
        <v>2187</v>
      </c>
      <c r="C32" s="395" t="s">
        <v>1375</v>
      </c>
      <c r="D32" s="310">
        <v>95.52</v>
      </c>
    </row>
    <row r="33" spans="1:4" s="22" customFormat="1" ht="53.25" customHeight="1">
      <c r="A33" s="311"/>
      <c r="B33" s="335"/>
      <c r="C33" s="397"/>
      <c r="D33" s="310"/>
    </row>
    <row r="34" spans="1:4" s="22" customFormat="1" ht="53.25" customHeight="1">
      <c r="A34" s="311"/>
      <c r="B34" s="335"/>
      <c r="C34" s="396"/>
      <c r="D34" s="310"/>
    </row>
    <row r="35" spans="1:4" s="22" customFormat="1" ht="53.25" customHeight="1">
      <c r="A35" s="311" t="s">
        <v>1347</v>
      </c>
      <c r="B35" s="335" t="s">
        <v>1367</v>
      </c>
      <c r="C35" s="401" t="s">
        <v>1348</v>
      </c>
      <c r="D35" s="310">
        <v>283.28</v>
      </c>
    </row>
    <row r="36" spans="1:4" s="22" customFormat="1" ht="53.25" customHeight="1">
      <c r="A36" s="311"/>
      <c r="B36" s="335"/>
      <c r="C36" s="401"/>
      <c r="D36" s="310"/>
    </row>
    <row r="37" spans="1:4" s="22" customFormat="1" ht="53.25" customHeight="1">
      <c r="A37" s="311"/>
      <c r="B37" s="335"/>
      <c r="C37" s="401"/>
      <c r="D37" s="310"/>
    </row>
    <row r="38" spans="1:4" s="22" customFormat="1" ht="53.25" customHeight="1">
      <c r="A38" s="311" t="s">
        <v>1349</v>
      </c>
      <c r="B38" s="335" t="s">
        <v>1366</v>
      </c>
      <c r="C38" s="401" t="s">
        <v>1350</v>
      </c>
      <c r="D38" s="310">
        <v>61.62</v>
      </c>
    </row>
    <row r="39" spans="1:4" s="22" customFormat="1" ht="53.25" customHeight="1">
      <c r="A39" s="311"/>
      <c r="B39" s="335"/>
      <c r="C39" s="401"/>
      <c r="D39" s="310"/>
    </row>
    <row r="40" spans="1:4" s="22" customFormat="1" ht="53.25" customHeight="1">
      <c r="A40" s="311" t="s">
        <v>1351</v>
      </c>
      <c r="B40" s="335" t="s">
        <v>1363</v>
      </c>
      <c r="C40" s="401" t="s">
        <v>1352</v>
      </c>
      <c r="D40" s="402">
        <v>230</v>
      </c>
    </row>
    <row r="41" spans="1:4" s="22" customFormat="1" ht="53.25" customHeight="1">
      <c r="A41" s="311"/>
      <c r="B41" s="335"/>
      <c r="C41" s="401"/>
      <c r="D41" s="402"/>
    </row>
    <row r="42" spans="1:4" s="22" customFormat="1" ht="53.25" customHeight="1">
      <c r="A42" s="311" t="s">
        <v>1353</v>
      </c>
      <c r="B42" s="395" t="s">
        <v>1362</v>
      </c>
      <c r="C42" s="395" t="s">
        <v>1376</v>
      </c>
      <c r="D42" s="310">
        <v>780.25</v>
      </c>
    </row>
    <row r="43" spans="1:4" s="22" customFormat="1" ht="53.25" customHeight="1">
      <c r="A43" s="311"/>
      <c r="B43" s="397"/>
      <c r="C43" s="397"/>
      <c r="D43" s="310"/>
    </row>
    <row r="44" spans="1:4" s="22" customFormat="1" ht="53.25" customHeight="1">
      <c r="A44" s="311"/>
      <c r="B44" s="397"/>
      <c r="C44" s="397"/>
      <c r="D44" s="310"/>
    </row>
    <row r="45" spans="1:4" s="22" customFormat="1" ht="53.25" customHeight="1">
      <c r="A45" s="311"/>
      <c r="B45" s="396"/>
      <c r="C45" s="396"/>
      <c r="D45" s="310"/>
    </row>
    <row r="46" spans="1:4" s="22" customFormat="1" ht="53.25" customHeight="1">
      <c r="A46" s="311" t="s">
        <v>911</v>
      </c>
      <c r="B46" s="395" t="s">
        <v>1354</v>
      </c>
      <c r="C46" s="401" t="s">
        <v>1355</v>
      </c>
      <c r="D46" s="310">
        <v>216.11</v>
      </c>
    </row>
    <row r="47" spans="1:4" s="22" customFormat="1" ht="53.25" customHeight="1">
      <c r="A47" s="311"/>
      <c r="B47" s="397"/>
      <c r="C47" s="401"/>
      <c r="D47" s="310"/>
    </row>
    <row r="48" spans="1:4" s="22" customFormat="1" ht="53.25" customHeight="1">
      <c r="A48" s="311"/>
      <c r="B48" s="396"/>
      <c r="C48" s="401"/>
      <c r="D48" s="310"/>
    </row>
    <row r="49" spans="1:4" s="22" customFormat="1" ht="53.25" customHeight="1">
      <c r="A49" s="311" t="s">
        <v>1356</v>
      </c>
      <c r="B49" s="395" t="s">
        <v>1365</v>
      </c>
      <c r="C49" s="394" t="s">
        <v>1357</v>
      </c>
      <c r="D49" s="310">
        <v>246.11</v>
      </c>
    </row>
    <row r="50" spans="1:4" s="22" customFormat="1" ht="53.25" customHeight="1">
      <c r="A50" s="311"/>
      <c r="B50" s="397"/>
      <c r="C50" s="394"/>
      <c r="D50" s="310"/>
    </row>
    <row r="51" spans="1:4" s="22" customFormat="1" ht="53.25" customHeight="1">
      <c r="A51" s="311"/>
      <c r="B51" s="397"/>
      <c r="C51" s="394"/>
      <c r="D51" s="310"/>
    </row>
    <row r="52" spans="1:4" s="22" customFormat="1" ht="53.25" customHeight="1">
      <c r="A52" s="311"/>
      <c r="B52" s="397"/>
      <c r="C52" s="394"/>
      <c r="D52" s="310"/>
    </row>
    <row r="53" spans="1:4" s="22" customFormat="1" ht="53.25" customHeight="1">
      <c r="A53" s="311"/>
      <c r="B53" s="396"/>
      <c r="C53" s="394"/>
      <c r="D53" s="310"/>
    </row>
    <row r="54" spans="1:4" s="22" customFormat="1" ht="53.25" customHeight="1">
      <c r="A54" s="311" t="s">
        <v>878</v>
      </c>
      <c r="B54" s="311" t="s">
        <v>1364</v>
      </c>
      <c r="C54" s="394" t="s">
        <v>1358</v>
      </c>
      <c r="D54" s="310">
        <v>276.11</v>
      </c>
    </row>
    <row r="55" spans="1:4" s="22" customFormat="1" ht="53.25" customHeight="1">
      <c r="A55" s="311"/>
      <c r="B55" s="311"/>
      <c r="C55" s="394"/>
      <c r="D55" s="310"/>
    </row>
    <row r="56" spans="1:4" s="22" customFormat="1" ht="53.25" customHeight="1">
      <c r="A56" s="311"/>
      <c r="B56" s="311"/>
      <c r="C56" s="394"/>
      <c r="D56" s="310"/>
    </row>
    <row r="57" spans="1:4" s="22" customFormat="1" ht="53.25" customHeight="1">
      <c r="A57" s="311"/>
      <c r="B57" s="311"/>
      <c r="C57" s="394"/>
      <c r="D57" s="310"/>
    </row>
    <row r="58" spans="1:4" s="22" customFormat="1" ht="53.25" customHeight="1">
      <c r="A58" s="311"/>
      <c r="B58" s="311"/>
      <c r="C58" s="394"/>
      <c r="D58" s="310"/>
    </row>
    <row r="59" spans="1:4" s="22" customFormat="1" ht="53.25" customHeight="1">
      <c r="A59" s="311"/>
      <c r="B59" s="311"/>
      <c r="C59" s="394"/>
      <c r="D59" s="310"/>
    </row>
    <row r="60" spans="1:4" s="22" customFormat="1" ht="53.25" customHeight="1">
      <c r="A60" s="311"/>
      <c r="B60" s="311"/>
      <c r="C60" s="394"/>
      <c r="D60" s="310"/>
    </row>
    <row r="61" spans="1:4" s="22" customFormat="1" ht="53.25" customHeight="1">
      <c r="A61" s="311"/>
      <c r="B61" s="311"/>
      <c r="C61" s="394"/>
      <c r="D61" s="310"/>
    </row>
    <row r="62" spans="1:4" s="22" customFormat="1" ht="53.25" customHeight="1">
      <c r="A62" s="311" t="s">
        <v>880</v>
      </c>
      <c r="B62" s="311" t="s">
        <v>2213</v>
      </c>
      <c r="C62" s="401" t="s">
        <v>1359</v>
      </c>
      <c r="D62" s="402">
        <v>559</v>
      </c>
    </row>
    <row r="63" spans="1:4" s="22" customFormat="1" ht="53.25" customHeight="1">
      <c r="A63" s="311"/>
      <c r="B63" s="311"/>
      <c r="C63" s="401"/>
      <c r="D63" s="402"/>
    </row>
    <row r="64" spans="1:4" s="22" customFormat="1" ht="53.25" customHeight="1">
      <c r="A64" s="311"/>
      <c r="B64" s="311"/>
      <c r="C64" s="401"/>
      <c r="D64" s="402"/>
    </row>
    <row r="65" spans="1:4" s="22" customFormat="1" ht="16.5" customHeight="1">
      <c r="A65" s="269"/>
      <c r="B65" s="269"/>
      <c r="C65" s="270"/>
      <c r="D65" s="271"/>
    </row>
    <row r="66" spans="1:5" s="22" customFormat="1" ht="65.25" customHeight="1">
      <c r="A66" s="403" t="s">
        <v>551</v>
      </c>
      <c r="B66" s="403"/>
      <c r="C66" s="403"/>
      <c r="D66" s="403"/>
      <c r="E66" s="28"/>
    </row>
    <row r="67" spans="1:4" s="22" customFormat="1" ht="15">
      <c r="A67" s="232"/>
      <c r="B67" s="142"/>
      <c r="C67" s="272"/>
      <c r="D67" s="234"/>
    </row>
    <row r="68" spans="1:4" s="22" customFormat="1" ht="15">
      <c r="A68" s="324" t="s">
        <v>2110</v>
      </c>
      <c r="B68" s="324"/>
      <c r="C68" s="324"/>
      <c r="D68" s="324"/>
    </row>
    <row r="69" spans="1:4" s="22" customFormat="1" ht="30" customHeight="1">
      <c r="A69" s="324"/>
      <c r="B69" s="324"/>
      <c r="C69" s="324"/>
      <c r="D69" s="324"/>
    </row>
    <row r="70" spans="1:4" s="22" customFormat="1" ht="15">
      <c r="A70" s="232"/>
      <c r="B70" s="142"/>
      <c r="C70" s="272"/>
      <c r="D70" s="234"/>
    </row>
    <row r="71" spans="1:4" s="22" customFormat="1" ht="63">
      <c r="A71" s="23" t="s">
        <v>1143</v>
      </c>
      <c r="B71" s="23" t="s">
        <v>1780</v>
      </c>
      <c r="C71" s="23" t="s">
        <v>1360</v>
      </c>
      <c r="D71" s="23" t="s">
        <v>2221</v>
      </c>
    </row>
    <row r="72" spans="1:4" s="22" customFormat="1" ht="15" customHeight="1">
      <c r="A72" s="311" t="s">
        <v>903</v>
      </c>
      <c r="B72" s="401" t="s">
        <v>518</v>
      </c>
      <c r="C72" s="273" t="s">
        <v>1377</v>
      </c>
      <c r="D72" s="310">
        <v>632.41</v>
      </c>
    </row>
    <row r="73" spans="1:4" s="22" customFormat="1" ht="15">
      <c r="A73" s="311"/>
      <c r="B73" s="401"/>
      <c r="C73" s="274" t="s">
        <v>1378</v>
      </c>
      <c r="D73" s="310"/>
    </row>
    <row r="74" spans="1:4" s="22" customFormat="1" ht="15">
      <c r="A74" s="311"/>
      <c r="B74" s="401"/>
      <c r="C74" s="274" t="s">
        <v>1379</v>
      </c>
      <c r="D74" s="310"/>
    </row>
    <row r="75" spans="1:4" s="22" customFormat="1" ht="15">
      <c r="A75" s="311"/>
      <c r="B75" s="401"/>
      <c r="C75" s="274" t="s">
        <v>1380</v>
      </c>
      <c r="D75" s="310"/>
    </row>
    <row r="76" spans="1:4" s="22" customFormat="1" ht="15">
      <c r="A76" s="311"/>
      <c r="B76" s="401"/>
      <c r="C76" s="274" t="s">
        <v>1381</v>
      </c>
      <c r="D76" s="310"/>
    </row>
    <row r="77" spans="1:4" s="22" customFormat="1" ht="15">
      <c r="A77" s="311"/>
      <c r="B77" s="401"/>
      <c r="C77" s="274" t="s">
        <v>1382</v>
      </c>
      <c r="D77" s="310"/>
    </row>
    <row r="78" spans="1:4" s="22" customFormat="1" ht="15">
      <c r="A78" s="311"/>
      <c r="B78" s="401"/>
      <c r="C78" s="274" t="s">
        <v>1383</v>
      </c>
      <c r="D78" s="310"/>
    </row>
    <row r="79" spans="1:4" s="22" customFormat="1" ht="15">
      <c r="A79" s="311"/>
      <c r="B79" s="401"/>
      <c r="C79" s="274" t="s">
        <v>1384</v>
      </c>
      <c r="D79" s="310"/>
    </row>
    <row r="80" spans="1:4" s="22" customFormat="1" ht="15">
      <c r="A80" s="311"/>
      <c r="B80" s="401"/>
      <c r="C80" s="274" t="s">
        <v>1385</v>
      </c>
      <c r="D80" s="310"/>
    </row>
    <row r="81" spans="1:4" s="22" customFormat="1" ht="15">
      <c r="A81" s="311"/>
      <c r="B81" s="401"/>
      <c r="C81" s="274" t="s">
        <v>1386</v>
      </c>
      <c r="D81" s="310"/>
    </row>
    <row r="82" spans="1:4" s="22" customFormat="1" ht="15">
      <c r="A82" s="311"/>
      <c r="B82" s="401"/>
      <c r="C82" s="274" t="s">
        <v>1387</v>
      </c>
      <c r="D82" s="310"/>
    </row>
    <row r="83" spans="1:4" s="22" customFormat="1" ht="15">
      <c r="A83" s="311"/>
      <c r="B83" s="401"/>
      <c r="C83" s="274" t="s">
        <v>1388</v>
      </c>
      <c r="D83" s="310"/>
    </row>
    <row r="84" spans="1:4" s="22" customFormat="1" ht="15">
      <c r="A84" s="311"/>
      <c r="B84" s="401"/>
      <c r="C84" s="274" t="s">
        <v>1389</v>
      </c>
      <c r="D84" s="310"/>
    </row>
    <row r="85" spans="1:4" s="22" customFormat="1" ht="15">
      <c r="A85" s="311"/>
      <c r="B85" s="401"/>
      <c r="C85" s="274" t="s">
        <v>1390</v>
      </c>
      <c r="D85" s="310"/>
    </row>
    <row r="86" spans="1:4" s="22" customFormat="1" ht="45">
      <c r="A86" s="311"/>
      <c r="B86" s="401"/>
      <c r="C86" s="274" t="s">
        <v>1308</v>
      </c>
      <c r="D86" s="310"/>
    </row>
    <row r="87" spans="1:4" s="22" customFormat="1" ht="15">
      <c r="A87" s="311"/>
      <c r="B87" s="401"/>
      <c r="C87" s="274" t="s">
        <v>1391</v>
      </c>
      <c r="D87" s="310"/>
    </row>
    <row r="88" spans="1:4" s="22" customFormat="1" ht="75">
      <c r="A88" s="311"/>
      <c r="B88" s="401"/>
      <c r="C88" s="274" t="s">
        <v>1392</v>
      </c>
      <c r="D88" s="310"/>
    </row>
    <row r="89" spans="1:4" s="22" customFormat="1" ht="15">
      <c r="A89" s="311"/>
      <c r="B89" s="401"/>
      <c r="C89" s="275" t="s">
        <v>1393</v>
      </c>
      <c r="D89" s="310"/>
    </row>
    <row r="90" spans="1:4" s="22" customFormat="1" ht="15">
      <c r="A90" s="311" t="s">
        <v>1394</v>
      </c>
      <c r="B90" s="401" t="s">
        <v>519</v>
      </c>
      <c r="C90" s="276" t="s">
        <v>1395</v>
      </c>
      <c r="D90" s="310">
        <v>388.46</v>
      </c>
    </row>
    <row r="91" spans="1:4" s="22" customFormat="1" ht="15">
      <c r="A91" s="311"/>
      <c r="B91" s="401"/>
      <c r="C91" s="274" t="s">
        <v>1378</v>
      </c>
      <c r="D91" s="310"/>
    </row>
    <row r="92" spans="1:4" s="22" customFormat="1" ht="15">
      <c r="A92" s="311"/>
      <c r="B92" s="401"/>
      <c r="C92" s="274" t="s">
        <v>1379</v>
      </c>
      <c r="D92" s="310"/>
    </row>
    <row r="93" spans="1:4" s="22" customFormat="1" ht="15">
      <c r="A93" s="311"/>
      <c r="B93" s="401"/>
      <c r="C93" s="274" t="s">
        <v>1380</v>
      </c>
      <c r="D93" s="310"/>
    </row>
    <row r="94" spans="1:4" s="22" customFormat="1" ht="15">
      <c r="A94" s="311"/>
      <c r="B94" s="401"/>
      <c r="C94" s="274" t="s">
        <v>1381</v>
      </c>
      <c r="D94" s="310"/>
    </row>
    <row r="95" spans="1:4" s="22" customFormat="1" ht="15">
      <c r="A95" s="311"/>
      <c r="B95" s="401"/>
      <c r="C95" s="274" t="s">
        <v>1382</v>
      </c>
      <c r="D95" s="310"/>
    </row>
    <row r="96" spans="1:4" s="22" customFormat="1" ht="15">
      <c r="A96" s="311"/>
      <c r="B96" s="401"/>
      <c r="C96" s="274" t="s">
        <v>1383</v>
      </c>
      <c r="D96" s="310"/>
    </row>
    <row r="97" spans="1:4" s="22" customFormat="1" ht="15">
      <c r="A97" s="311"/>
      <c r="B97" s="401"/>
      <c r="C97" s="274" t="s">
        <v>1384</v>
      </c>
      <c r="D97" s="310"/>
    </row>
    <row r="98" spans="1:4" s="22" customFormat="1" ht="15">
      <c r="A98" s="311"/>
      <c r="B98" s="401"/>
      <c r="C98" s="274" t="s">
        <v>1385</v>
      </c>
      <c r="D98" s="310"/>
    </row>
    <row r="99" spans="1:4" s="22" customFormat="1" ht="15">
      <c r="A99" s="311"/>
      <c r="B99" s="401"/>
      <c r="C99" s="274" t="s">
        <v>1386</v>
      </c>
      <c r="D99" s="310"/>
    </row>
    <row r="100" spans="1:4" s="22" customFormat="1" ht="15">
      <c r="A100" s="311"/>
      <c r="B100" s="401"/>
      <c r="C100" s="274" t="s">
        <v>1387</v>
      </c>
      <c r="D100" s="310"/>
    </row>
    <row r="101" spans="1:4" s="22" customFormat="1" ht="15">
      <c r="A101" s="311"/>
      <c r="B101" s="401"/>
      <c r="C101" s="274" t="s">
        <v>1388</v>
      </c>
      <c r="D101" s="310"/>
    </row>
    <row r="102" spans="1:4" s="22" customFormat="1" ht="15">
      <c r="A102" s="311"/>
      <c r="B102" s="401"/>
      <c r="C102" s="274" t="s">
        <v>1389</v>
      </c>
      <c r="D102" s="310"/>
    </row>
    <row r="103" spans="1:4" s="22" customFormat="1" ht="15">
      <c r="A103" s="311"/>
      <c r="B103" s="401"/>
      <c r="C103" s="274" t="s">
        <v>1390</v>
      </c>
      <c r="D103" s="310"/>
    </row>
    <row r="104" spans="1:4" s="22" customFormat="1" ht="30">
      <c r="A104" s="311"/>
      <c r="B104" s="401"/>
      <c r="C104" s="274" t="s">
        <v>1396</v>
      </c>
      <c r="D104" s="310"/>
    </row>
    <row r="105" spans="1:4" s="22" customFormat="1" ht="15">
      <c r="A105" s="311"/>
      <c r="B105" s="401"/>
      <c r="C105" s="274" t="s">
        <v>1391</v>
      </c>
      <c r="D105" s="310"/>
    </row>
    <row r="106" spans="1:4" s="22" customFormat="1" ht="75">
      <c r="A106" s="311"/>
      <c r="B106" s="401"/>
      <c r="C106" s="274" t="s">
        <v>1392</v>
      </c>
      <c r="D106" s="310"/>
    </row>
    <row r="107" spans="1:4" s="22" customFormat="1" ht="15">
      <c r="A107" s="311"/>
      <c r="B107" s="401"/>
      <c r="C107" s="275" t="s">
        <v>1393</v>
      </c>
      <c r="D107" s="310"/>
    </row>
    <row r="108" spans="1:4" s="22" customFormat="1" ht="30">
      <c r="A108" s="311" t="s">
        <v>905</v>
      </c>
      <c r="B108" s="335" t="s">
        <v>1432</v>
      </c>
      <c r="C108" s="276" t="s">
        <v>1397</v>
      </c>
      <c r="D108" s="310">
        <v>552</v>
      </c>
    </row>
    <row r="109" spans="1:4" s="22" customFormat="1" ht="15">
      <c r="A109" s="311"/>
      <c r="B109" s="335"/>
      <c r="C109" s="274" t="s">
        <v>1398</v>
      </c>
      <c r="D109" s="310"/>
    </row>
    <row r="110" spans="1:4" s="22" customFormat="1" ht="30">
      <c r="A110" s="311"/>
      <c r="B110" s="335"/>
      <c r="C110" s="275" t="s">
        <v>1851</v>
      </c>
      <c r="D110" s="310"/>
    </row>
    <row r="111" spans="1:4" s="22" customFormat="1" ht="30" customHeight="1">
      <c r="A111" s="311" t="s">
        <v>1852</v>
      </c>
      <c r="B111" s="335" t="s">
        <v>1433</v>
      </c>
      <c r="C111" s="273" t="s">
        <v>1395</v>
      </c>
      <c r="D111" s="310">
        <v>141.23</v>
      </c>
    </row>
    <row r="112" spans="1:4" s="22" customFormat="1" ht="15">
      <c r="A112" s="311"/>
      <c r="B112" s="335"/>
      <c r="C112" s="277" t="s">
        <v>1378</v>
      </c>
      <c r="D112" s="310"/>
    </row>
    <row r="113" spans="1:4" s="22" customFormat="1" ht="15">
      <c r="A113" s="311"/>
      <c r="B113" s="335"/>
      <c r="C113" s="277" t="s">
        <v>1853</v>
      </c>
      <c r="D113" s="310"/>
    </row>
    <row r="114" spans="1:4" s="22" customFormat="1" ht="15">
      <c r="A114" s="311"/>
      <c r="B114" s="335"/>
      <c r="C114" s="277" t="s">
        <v>1382</v>
      </c>
      <c r="D114" s="310"/>
    </row>
    <row r="115" spans="1:4" s="22" customFormat="1" ht="15">
      <c r="A115" s="311"/>
      <c r="B115" s="335"/>
      <c r="C115" s="277" t="s">
        <v>1385</v>
      </c>
      <c r="D115" s="310"/>
    </row>
    <row r="116" spans="1:4" s="22" customFormat="1" ht="15">
      <c r="A116" s="311"/>
      <c r="B116" s="335"/>
      <c r="C116" s="277" t="s">
        <v>1386</v>
      </c>
      <c r="D116" s="310"/>
    </row>
    <row r="117" spans="1:4" s="22" customFormat="1" ht="15">
      <c r="A117" s="311"/>
      <c r="B117" s="335"/>
      <c r="C117" s="277" t="s">
        <v>1388</v>
      </c>
      <c r="D117" s="310"/>
    </row>
    <row r="118" spans="1:4" s="22" customFormat="1" ht="15">
      <c r="A118" s="311"/>
      <c r="B118" s="335"/>
      <c r="C118" s="277" t="s">
        <v>1854</v>
      </c>
      <c r="D118" s="310"/>
    </row>
    <row r="119" spans="1:4" s="22" customFormat="1" ht="15">
      <c r="A119" s="311"/>
      <c r="B119" s="335"/>
      <c r="C119" s="277" t="s">
        <v>1855</v>
      </c>
      <c r="D119" s="310"/>
    </row>
    <row r="120" spans="1:4" s="22" customFormat="1" ht="15">
      <c r="A120" s="311"/>
      <c r="B120" s="335"/>
      <c r="C120" s="278" t="s">
        <v>1856</v>
      </c>
      <c r="D120" s="310"/>
    </row>
    <row r="121" spans="1:4" s="22" customFormat="1" ht="15">
      <c r="A121" s="311" t="s">
        <v>486</v>
      </c>
      <c r="B121" s="401" t="s">
        <v>1434</v>
      </c>
      <c r="C121" s="276" t="s">
        <v>1395</v>
      </c>
      <c r="D121" s="310">
        <v>142.99</v>
      </c>
    </row>
    <row r="122" spans="1:4" s="22" customFormat="1" ht="15">
      <c r="A122" s="311"/>
      <c r="B122" s="401"/>
      <c r="C122" s="274" t="s">
        <v>1378</v>
      </c>
      <c r="D122" s="310"/>
    </row>
    <row r="123" spans="1:4" s="22" customFormat="1" ht="15">
      <c r="A123" s="311"/>
      <c r="B123" s="401"/>
      <c r="C123" s="274" t="s">
        <v>1857</v>
      </c>
      <c r="D123" s="310"/>
    </row>
    <row r="124" spans="1:4" s="22" customFormat="1" ht="15">
      <c r="A124" s="311"/>
      <c r="B124" s="401"/>
      <c r="C124" s="274" t="s">
        <v>1858</v>
      </c>
      <c r="D124" s="310"/>
    </row>
    <row r="125" spans="1:4" s="22" customFormat="1" ht="15">
      <c r="A125" s="311"/>
      <c r="B125" s="401"/>
      <c r="C125" s="274" t="s">
        <v>1388</v>
      </c>
      <c r="D125" s="310"/>
    </row>
    <row r="126" spans="1:4" s="22" customFormat="1" ht="15">
      <c r="A126" s="311"/>
      <c r="B126" s="401"/>
      <c r="C126" s="274" t="s">
        <v>1381</v>
      </c>
      <c r="D126" s="310"/>
    </row>
    <row r="127" spans="1:4" s="22" customFormat="1" ht="15">
      <c r="A127" s="311"/>
      <c r="B127" s="401"/>
      <c r="C127" s="274" t="s">
        <v>1382</v>
      </c>
      <c r="D127" s="310"/>
    </row>
    <row r="128" spans="1:4" s="22" customFormat="1" ht="15">
      <c r="A128" s="311"/>
      <c r="B128" s="401"/>
      <c r="C128" s="274" t="s">
        <v>1383</v>
      </c>
      <c r="D128" s="310"/>
    </row>
    <row r="129" spans="1:4" s="22" customFormat="1" ht="15">
      <c r="A129" s="311"/>
      <c r="B129" s="401"/>
      <c r="C129" s="275" t="s">
        <v>1856</v>
      </c>
      <c r="D129" s="310"/>
    </row>
    <row r="130" spans="1:4" s="22" customFormat="1" ht="15">
      <c r="A130" s="311" t="s">
        <v>1341</v>
      </c>
      <c r="B130" s="401" t="s">
        <v>1435</v>
      </c>
      <c r="C130" s="276" t="s">
        <v>1395</v>
      </c>
      <c r="D130" s="310">
        <v>142</v>
      </c>
    </row>
    <row r="131" spans="1:4" s="22" customFormat="1" ht="15">
      <c r="A131" s="311"/>
      <c r="B131" s="401"/>
      <c r="C131" s="274" t="s">
        <v>1859</v>
      </c>
      <c r="D131" s="310"/>
    </row>
    <row r="132" spans="1:4" s="22" customFormat="1" ht="15">
      <c r="A132" s="311"/>
      <c r="B132" s="401"/>
      <c r="C132" s="275" t="s">
        <v>1856</v>
      </c>
      <c r="D132" s="310"/>
    </row>
    <row r="133" spans="1:4" s="22" customFormat="1" ht="15">
      <c r="A133" s="311" t="s">
        <v>490</v>
      </c>
      <c r="B133" s="401" t="s">
        <v>1436</v>
      </c>
      <c r="C133" s="276" t="s">
        <v>1860</v>
      </c>
      <c r="D133" s="310">
        <v>102</v>
      </c>
    </row>
    <row r="134" spans="1:4" s="22" customFormat="1" ht="15">
      <c r="A134" s="311"/>
      <c r="B134" s="401"/>
      <c r="C134" s="274" t="s">
        <v>1861</v>
      </c>
      <c r="D134" s="310"/>
    </row>
    <row r="135" spans="1:4" s="22" customFormat="1" ht="15">
      <c r="A135" s="311"/>
      <c r="B135" s="401"/>
      <c r="C135" s="275" t="s">
        <v>1862</v>
      </c>
      <c r="D135" s="310"/>
    </row>
    <row r="136" spans="1:4" s="22" customFormat="1" ht="15">
      <c r="A136" s="311" t="s">
        <v>1344</v>
      </c>
      <c r="B136" s="401" t="s">
        <v>1437</v>
      </c>
      <c r="C136" s="276" t="s">
        <v>1863</v>
      </c>
      <c r="D136" s="310">
        <v>182</v>
      </c>
    </row>
    <row r="137" spans="1:4" s="22" customFormat="1" ht="15">
      <c r="A137" s="311"/>
      <c r="B137" s="401"/>
      <c r="C137" s="274" t="s">
        <v>1861</v>
      </c>
      <c r="D137" s="310"/>
    </row>
    <row r="138" spans="1:4" s="22" customFormat="1" ht="15">
      <c r="A138" s="311"/>
      <c r="B138" s="401"/>
      <c r="C138" s="274" t="s">
        <v>1864</v>
      </c>
      <c r="D138" s="310"/>
    </row>
    <row r="139" spans="1:4" s="22" customFormat="1" ht="15">
      <c r="A139" s="311"/>
      <c r="B139" s="401"/>
      <c r="C139" s="275" t="s">
        <v>1865</v>
      </c>
      <c r="D139" s="310"/>
    </row>
    <row r="140" spans="1:4" s="22" customFormat="1" ht="15">
      <c r="A140" s="311" t="s">
        <v>858</v>
      </c>
      <c r="B140" s="401" t="s">
        <v>1438</v>
      </c>
      <c r="C140" s="276" t="s">
        <v>1422</v>
      </c>
      <c r="D140" s="310">
        <v>171.24</v>
      </c>
    </row>
    <row r="141" spans="1:4" s="22" customFormat="1" ht="15">
      <c r="A141" s="311"/>
      <c r="B141" s="401"/>
      <c r="C141" s="274" t="s">
        <v>1423</v>
      </c>
      <c r="D141" s="310"/>
    </row>
    <row r="142" spans="1:4" s="22" customFormat="1" ht="15">
      <c r="A142" s="311"/>
      <c r="B142" s="401"/>
      <c r="C142" s="274" t="s">
        <v>1424</v>
      </c>
      <c r="D142" s="310"/>
    </row>
    <row r="143" spans="1:4" s="22" customFormat="1" ht="30">
      <c r="A143" s="311"/>
      <c r="B143" s="401"/>
      <c r="C143" s="275" t="s">
        <v>1425</v>
      </c>
      <c r="D143" s="310"/>
    </row>
    <row r="144" spans="1:4" s="22" customFormat="1" ht="15">
      <c r="A144" s="311" t="s">
        <v>1347</v>
      </c>
      <c r="B144" s="401" t="s">
        <v>517</v>
      </c>
      <c r="C144" s="276" t="s">
        <v>1422</v>
      </c>
      <c r="D144" s="310">
        <v>211.24</v>
      </c>
    </row>
    <row r="145" spans="1:4" s="22" customFormat="1" ht="15">
      <c r="A145" s="311"/>
      <c r="B145" s="401"/>
      <c r="C145" s="274" t="s">
        <v>1423</v>
      </c>
      <c r="D145" s="310"/>
    </row>
    <row r="146" spans="1:4" s="22" customFormat="1" ht="15">
      <c r="A146" s="311"/>
      <c r="B146" s="401"/>
      <c r="C146" s="274" t="s">
        <v>1426</v>
      </c>
      <c r="D146" s="310"/>
    </row>
    <row r="147" spans="1:4" s="22" customFormat="1" ht="15">
      <c r="A147" s="311"/>
      <c r="B147" s="401"/>
      <c r="C147" s="274" t="s">
        <v>1427</v>
      </c>
      <c r="D147" s="310"/>
    </row>
    <row r="148" spans="1:4" s="22" customFormat="1" ht="30">
      <c r="A148" s="311"/>
      <c r="B148" s="401"/>
      <c r="C148" s="275" t="s">
        <v>1428</v>
      </c>
      <c r="D148" s="310"/>
    </row>
    <row r="149" spans="1:4" s="22" customFormat="1" ht="30" customHeight="1">
      <c r="A149" s="311" t="s">
        <v>863</v>
      </c>
      <c r="B149" s="335" t="s">
        <v>1429</v>
      </c>
      <c r="C149" s="276" t="s">
        <v>1422</v>
      </c>
      <c r="D149" s="310">
        <v>217</v>
      </c>
    </row>
    <row r="150" spans="1:4" s="22" customFormat="1" ht="15">
      <c r="A150" s="311"/>
      <c r="B150" s="335"/>
      <c r="C150" s="274" t="s">
        <v>1430</v>
      </c>
      <c r="D150" s="310"/>
    </row>
    <row r="151" spans="1:4" s="22" customFormat="1" ht="15">
      <c r="A151" s="311"/>
      <c r="B151" s="335"/>
      <c r="C151" s="275" t="s">
        <v>1431</v>
      </c>
      <c r="D151" s="310"/>
    </row>
  </sheetData>
  <sheetProtection/>
  <mergeCells count="105">
    <mergeCell ref="A1:D1"/>
    <mergeCell ref="D21:D24"/>
    <mergeCell ref="A25:A27"/>
    <mergeCell ref="C25:C27"/>
    <mergeCell ref="D25:D27"/>
    <mergeCell ref="B21:B24"/>
    <mergeCell ref="B25:B27"/>
    <mergeCell ref="A7:A9"/>
    <mergeCell ref="C7:C9"/>
    <mergeCell ref="A10:A12"/>
    <mergeCell ref="D10:D12"/>
    <mergeCell ref="D13:D16"/>
    <mergeCell ref="D17:D20"/>
    <mergeCell ref="A4:D4"/>
    <mergeCell ref="A17:A20"/>
    <mergeCell ref="C17:C20"/>
    <mergeCell ref="D7:D9"/>
    <mergeCell ref="B10:B12"/>
    <mergeCell ref="C10:C12"/>
    <mergeCell ref="A13:A16"/>
    <mergeCell ref="A21:A24"/>
    <mergeCell ref="C21:C24"/>
    <mergeCell ref="B17:B20"/>
    <mergeCell ref="B7:B9"/>
    <mergeCell ref="C13:C16"/>
    <mergeCell ref="D111:D120"/>
    <mergeCell ref="C54:C61"/>
    <mergeCell ref="A62:A64"/>
    <mergeCell ref="A49:A53"/>
    <mergeCell ref="C49:C53"/>
    <mergeCell ref="A108:A110"/>
    <mergeCell ref="D108:D110"/>
    <mergeCell ref="B54:B61"/>
    <mergeCell ref="A111:A120"/>
    <mergeCell ref="D72:D89"/>
    <mergeCell ref="D32:D34"/>
    <mergeCell ref="D40:D41"/>
    <mergeCell ref="D42:D45"/>
    <mergeCell ref="B32:B34"/>
    <mergeCell ref="C35:C37"/>
    <mergeCell ref="D35:D37"/>
    <mergeCell ref="D38:D39"/>
    <mergeCell ref="A40:A41"/>
    <mergeCell ref="C40:C41"/>
    <mergeCell ref="A42:A45"/>
    <mergeCell ref="A46:A48"/>
    <mergeCell ref="C46:C48"/>
    <mergeCell ref="B42:B45"/>
    <mergeCell ref="B40:B41"/>
    <mergeCell ref="B90:B107"/>
    <mergeCell ref="D90:D107"/>
    <mergeCell ref="D28:D29"/>
    <mergeCell ref="A30:A31"/>
    <mergeCell ref="C30:C31"/>
    <mergeCell ref="D30:D31"/>
    <mergeCell ref="B30:B31"/>
    <mergeCell ref="B28:B29"/>
    <mergeCell ref="A35:A37"/>
    <mergeCell ref="D46:D48"/>
    <mergeCell ref="A133:A135"/>
    <mergeCell ref="B133:B135"/>
    <mergeCell ref="D133:D135"/>
    <mergeCell ref="A136:A139"/>
    <mergeCell ref="B136:B139"/>
    <mergeCell ref="D136:D139"/>
    <mergeCell ref="A121:A129"/>
    <mergeCell ref="B121:B129"/>
    <mergeCell ref="D121:D129"/>
    <mergeCell ref="A130:A132"/>
    <mergeCell ref="B130:B132"/>
    <mergeCell ref="D130:D132"/>
    <mergeCell ref="B149:B151"/>
    <mergeCell ref="A149:A151"/>
    <mergeCell ref="D149:D151"/>
    <mergeCell ref="A140:A143"/>
    <mergeCell ref="B140:B143"/>
    <mergeCell ref="D140:D143"/>
    <mergeCell ref="A144:A148"/>
    <mergeCell ref="B144:B148"/>
    <mergeCell ref="D144:D148"/>
    <mergeCell ref="B108:B110"/>
    <mergeCell ref="A66:D66"/>
    <mergeCell ref="A38:A39"/>
    <mergeCell ref="C38:C39"/>
    <mergeCell ref="A72:A89"/>
    <mergeCell ref="A54:A61"/>
    <mergeCell ref="B46:B48"/>
    <mergeCell ref="B49:B53"/>
    <mergeCell ref="C62:C64"/>
    <mergeCell ref="A90:A107"/>
    <mergeCell ref="B111:B120"/>
    <mergeCell ref="B13:B16"/>
    <mergeCell ref="C32:C34"/>
    <mergeCell ref="C42:C45"/>
    <mergeCell ref="B72:B89"/>
    <mergeCell ref="A68:D69"/>
    <mergeCell ref="D49:D53"/>
    <mergeCell ref="D54:D61"/>
    <mergeCell ref="D62:D64"/>
    <mergeCell ref="B62:B64"/>
    <mergeCell ref="A28:A29"/>
    <mergeCell ref="C28:C29"/>
    <mergeCell ref="B38:B39"/>
    <mergeCell ref="B35:B37"/>
    <mergeCell ref="A32:A34"/>
  </mergeCells>
  <printOptions/>
  <pageMargins left="0.7" right="0.7" top="0.75" bottom="0.75" header="0.3" footer="0.3"/>
  <pageSetup horizontalDpi="600" verticalDpi="600" orientation="portrait" paperSize="9" scale="59" r:id="rId1"/>
  <rowBreaks count="3" manualBreakCount="3">
    <brk id="29" max="3" man="1"/>
    <brk id="53" max="255" man="1"/>
    <brk id="89" max="255" man="1"/>
  </rowBreaks>
</worksheet>
</file>

<file path=xl/worksheets/sheet15.xml><?xml version="1.0" encoding="utf-8"?>
<worksheet xmlns="http://schemas.openxmlformats.org/spreadsheetml/2006/main" xmlns:r="http://schemas.openxmlformats.org/officeDocument/2006/relationships">
  <sheetPr>
    <tabColor rgb="FFFF0000"/>
  </sheetPr>
  <dimension ref="A1:H88"/>
  <sheetViews>
    <sheetView view="pageBreakPreview" zoomScaleNormal="98" zoomScaleSheetLayoutView="100" zoomScalePageLayoutView="0" workbookViewId="0" topLeftCell="A31">
      <selection activeCell="F35" sqref="F35:F88"/>
    </sheetView>
  </sheetViews>
  <sheetFormatPr defaultColWidth="9.140625" defaultRowHeight="15"/>
  <cols>
    <col min="1" max="1" width="6.57421875" style="140" customWidth="1"/>
    <col min="2" max="2" width="55.421875" style="21" customWidth="1"/>
    <col min="3" max="3" width="21.7109375" style="21" customWidth="1"/>
    <col min="4" max="4" width="19.8515625" style="21" customWidth="1"/>
    <col min="5" max="5" width="21.57421875" style="21" customWidth="1"/>
    <col min="6" max="6" width="24.00390625" style="21" customWidth="1"/>
    <col min="7" max="16384" width="9.140625" style="21" customWidth="1"/>
  </cols>
  <sheetData>
    <row r="1" spans="1:8" ht="15.75">
      <c r="A1" s="308" t="s">
        <v>80</v>
      </c>
      <c r="B1" s="308"/>
      <c r="C1" s="308"/>
      <c r="D1" s="308"/>
      <c r="E1" s="308"/>
      <c r="F1" s="279"/>
      <c r="G1" s="279"/>
      <c r="H1" s="279"/>
    </row>
    <row r="2" spans="1:8" ht="15.75">
      <c r="A2" s="233" t="s">
        <v>557</v>
      </c>
      <c r="B2" s="263"/>
      <c r="C2" s="263"/>
      <c r="D2" s="263"/>
      <c r="E2" s="263"/>
      <c r="F2" s="279"/>
      <c r="G2" s="279"/>
      <c r="H2" s="279"/>
    </row>
    <row r="3" spans="1:8" ht="15.75">
      <c r="A3" s="263"/>
      <c r="B3" s="263"/>
      <c r="C3" s="263"/>
      <c r="D3" s="263"/>
      <c r="E3" s="263"/>
      <c r="F3" s="279"/>
      <c r="G3" s="279"/>
      <c r="H3" s="279"/>
    </row>
    <row r="4" spans="1:5" ht="58.5" customHeight="1">
      <c r="A4" s="23" t="s">
        <v>1143</v>
      </c>
      <c r="B4" s="23" t="s">
        <v>1847</v>
      </c>
      <c r="C4" s="23" t="s">
        <v>2208</v>
      </c>
      <c r="D4" s="23" t="s">
        <v>521</v>
      </c>
      <c r="E4" s="23" t="s">
        <v>2222</v>
      </c>
    </row>
    <row r="5" spans="1:5" ht="15" customHeight="1">
      <c r="A5" s="235" t="s">
        <v>2188</v>
      </c>
      <c r="B5" s="247" t="s">
        <v>522</v>
      </c>
      <c r="C5" s="261">
        <v>1061</v>
      </c>
      <c r="D5" s="261">
        <v>198.29</v>
      </c>
      <c r="E5" s="261">
        <v>198.29</v>
      </c>
    </row>
    <row r="6" spans="1:5" ht="15" customHeight="1">
      <c r="A6" s="235" t="s">
        <v>2189</v>
      </c>
      <c r="B6" s="247" t="s">
        <v>523</v>
      </c>
      <c r="C6" s="261">
        <v>1121</v>
      </c>
      <c r="D6" s="261">
        <v>171.05</v>
      </c>
      <c r="E6" s="261">
        <v>171.05</v>
      </c>
    </row>
    <row r="7" spans="1:5" ht="15" customHeight="1">
      <c r="A7" s="235" t="s">
        <v>2190</v>
      </c>
      <c r="B7" s="247" t="s">
        <v>524</v>
      </c>
      <c r="C7" s="261">
        <v>1222</v>
      </c>
      <c r="D7" s="261">
        <v>444.35</v>
      </c>
      <c r="E7" s="261">
        <v>444.35</v>
      </c>
    </row>
    <row r="8" spans="1:5" ht="15" customHeight="1">
      <c r="A8" s="235" t="s">
        <v>2191</v>
      </c>
      <c r="B8" s="247" t="s">
        <v>525</v>
      </c>
      <c r="C8" s="261" t="s">
        <v>526</v>
      </c>
      <c r="D8" s="261">
        <v>573</v>
      </c>
      <c r="E8" s="261">
        <v>573</v>
      </c>
    </row>
    <row r="9" spans="1:5" ht="15" customHeight="1">
      <c r="A9" s="235" t="s">
        <v>2192</v>
      </c>
      <c r="B9" s="247" t="s">
        <v>527</v>
      </c>
      <c r="C9" s="261" t="s">
        <v>528</v>
      </c>
      <c r="D9" s="261">
        <v>955.6</v>
      </c>
      <c r="E9" s="261">
        <v>955.6</v>
      </c>
    </row>
    <row r="10" spans="1:5" ht="15" customHeight="1">
      <c r="A10" s="235" t="s">
        <v>2193</v>
      </c>
      <c r="B10" s="247" t="s">
        <v>529</v>
      </c>
      <c r="C10" s="261">
        <v>1272</v>
      </c>
      <c r="D10" s="261">
        <v>199.08</v>
      </c>
      <c r="E10" s="261">
        <v>199.08</v>
      </c>
    </row>
    <row r="11" spans="1:5" ht="15" customHeight="1">
      <c r="A11" s="235" t="s">
        <v>2194</v>
      </c>
      <c r="B11" s="247" t="s">
        <v>530</v>
      </c>
      <c r="C11" s="261">
        <v>1282</v>
      </c>
      <c r="D11" s="261">
        <v>278.04</v>
      </c>
      <c r="E11" s="261">
        <v>278.04</v>
      </c>
    </row>
    <row r="12" spans="1:5" ht="15" customHeight="1">
      <c r="A12" s="235" t="s">
        <v>2195</v>
      </c>
      <c r="B12" s="247" t="s">
        <v>531</v>
      </c>
      <c r="C12" s="261">
        <v>1301</v>
      </c>
      <c r="D12" s="261">
        <v>200.2</v>
      </c>
      <c r="E12" s="261">
        <v>200.2</v>
      </c>
    </row>
    <row r="13" spans="1:5" ht="15" customHeight="1">
      <c r="A13" s="235" t="s">
        <v>2196</v>
      </c>
      <c r="B13" s="247" t="s">
        <v>532</v>
      </c>
      <c r="C13" s="261">
        <v>1302</v>
      </c>
      <c r="D13" s="261">
        <v>258.01</v>
      </c>
      <c r="E13" s="261">
        <v>258.01</v>
      </c>
    </row>
    <row r="14" spans="1:5" ht="15" customHeight="1">
      <c r="A14" s="235" t="s">
        <v>2197</v>
      </c>
      <c r="B14" s="247" t="s">
        <v>533</v>
      </c>
      <c r="C14" s="261" t="s">
        <v>1849</v>
      </c>
      <c r="D14" s="261">
        <v>97.32</v>
      </c>
      <c r="E14" s="261">
        <v>97.32</v>
      </c>
    </row>
    <row r="15" spans="1:5" ht="15" customHeight="1">
      <c r="A15" s="235" t="s">
        <v>2198</v>
      </c>
      <c r="B15" s="247" t="s">
        <v>534</v>
      </c>
      <c r="C15" s="261" t="s">
        <v>1848</v>
      </c>
      <c r="D15" s="261">
        <v>112.28</v>
      </c>
      <c r="E15" s="261">
        <v>112.28</v>
      </c>
    </row>
    <row r="16" spans="1:5" ht="15" customHeight="1">
      <c r="A16" s="235" t="s">
        <v>2199</v>
      </c>
      <c r="B16" s="247" t="s">
        <v>535</v>
      </c>
      <c r="C16" s="261">
        <v>1371</v>
      </c>
      <c r="D16" s="261">
        <v>202.11</v>
      </c>
      <c r="E16" s="261">
        <v>202.11</v>
      </c>
    </row>
    <row r="17" spans="1:5" ht="15" customHeight="1">
      <c r="A17" s="235" t="s">
        <v>2200</v>
      </c>
      <c r="B17" s="247" t="s">
        <v>536</v>
      </c>
      <c r="C17" s="261">
        <v>1372</v>
      </c>
      <c r="D17" s="261">
        <v>108.5</v>
      </c>
      <c r="E17" s="261">
        <v>108.5</v>
      </c>
    </row>
    <row r="18" spans="1:5" ht="15" customHeight="1">
      <c r="A18" s="235" t="s">
        <v>2201</v>
      </c>
      <c r="B18" s="247" t="s">
        <v>537</v>
      </c>
      <c r="C18" s="261">
        <v>1383</v>
      </c>
      <c r="D18" s="261">
        <v>203.07</v>
      </c>
      <c r="E18" s="261">
        <v>203.07</v>
      </c>
    </row>
    <row r="19" spans="1:5" ht="15" customHeight="1">
      <c r="A19" s="235" t="s">
        <v>2202</v>
      </c>
      <c r="B19" s="247" t="s">
        <v>538</v>
      </c>
      <c r="C19" s="261">
        <v>1393</v>
      </c>
      <c r="D19" s="261">
        <v>217.72</v>
      </c>
      <c r="E19" s="261">
        <v>217.72</v>
      </c>
    </row>
    <row r="20" spans="1:5" ht="15" customHeight="1">
      <c r="A20" s="235" t="s">
        <v>2203</v>
      </c>
      <c r="B20" s="247" t="s">
        <v>539</v>
      </c>
      <c r="C20" s="261">
        <v>1403</v>
      </c>
      <c r="D20" s="261">
        <v>268.52</v>
      </c>
      <c r="E20" s="261">
        <v>268.52</v>
      </c>
    </row>
    <row r="21" spans="1:5" ht="15" customHeight="1">
      <c r="A21" s="235" t="s">
        <v>2204</v>
      </c>
      <c r="B21" s="247" t="s">
        <v>540</v>
      </c>
      <c r="C21" s="261">
        <v>1413</v>
      </c>
      <c r="D21" s="261">
        <v>256.58</v>
      </c>
      <c r="E21" s="261">
        <v>256.58</v>
      </c>
    </row>
    <row r="22" spans="1:5" ht="15" customHeight="1">
      <c r="A22" s="235" t="s">
        <v>2205</v>
      </c>
      <c r="B22" s="247" t="s">
        <v>541</v>
      </c>
      <c r="C22" s="261">
        <v>1423</v>
      </c>
      <c r="D22" s="261">
        <v>206.89</v>
      </c>
      <c r="E22" s="261">
        <v>206.89</v>
      </c>
    </row>
    <row r="23" spans="1:5" ht="15" customHeight="1">
      <c r="A23" s="235" t="s">
        <v>2206</v>
      </c>
      <c r="B23" s="247" t="s">
        <v>542</v>
      </c>
      <c r="C23" s="261" t="s">
        <v>543</v>
      </c>
      <c r="D23" s="261">
        <v>235.62</v>
      </c>
      <c r="E23" s="261">
        <v>235.62</v>
      </c>
    </row>
    <row r="24" spans="1:5" ht="15" customHeight="1">
      <c r="A24" s="235" t="s">
        <v>2207</v>
      </c>
      <c r="B24" s="247" t="s">
        <v>544</v>
      </c>
      <c r="C24" s="261" t="s">
        <v>545</v>
      </c>
      <c r="D24" s="261">
        <v>211.14</v>
      </c>
      <c r="E24" s="261">
        <v>211.14</v>
      </c>
    </row>
    <row r="25" spans="1:5" ht="15">
      <c r="A25" s="280"/>
      <c r="B25" s="268"/>
      <c r="C25" s="257"/>
      <c r="D25" s="101"/>
      <c r="E25" s="101"/>
    </row>
    <row r="26" spans="1:5" ht="80.25" customHeight="1">
      <c r="A26" s="407" t="s">
        <v>546</v>
      </c>
      <c r="B26" s="407"/>
      <c r="C26" s="407"/>
      <c r="D26" s="407"/>
      <c r="E26" s="407"/>
    </row>
    <row r="27" spans="1:5" ht="82.5" customHeight="1">
      <c r="A27" s="407" t="s">
        <v>2166</v>
      </c>
      <c r="B27" s="407"/>
      <c r="C27" s="407"/>
      <c r="D27" s="407"/>
      <c r="E27" s="407"/>
    </row>
    <row r="28" spans="1:5" ht="15">
      <c r="A28" s="404"/>
      <c r="B28" s="404"/>
      <c r="C28" s="404"/>
      <c r="D28" s="404"/>
      <c r="E28" s="101"/>
    </row>
    <row r="31" spans="1:6" ht="45.75" customHeight="1">
      <c r="A31" s="405" t="s">
        <v>81</v>
      </c>
      <c r="B31" s="406"/>
      <c r="C31" s="406"/>
      <c r="D31" s="406"/>
      <c r="E31" s="406"/>
      <c r="F31" s="406"/>
    </row>
    <row r="32" spans="1:6" s="101" customFormat="1" ht="17.25" customHeight="1">
      <c r="A32" s="281" t="s">
        <v>557</v>
      </c>
      <c r="B32" s="282"/>
      <c r="C32" s="282"/>
      <c r="D32" s="282"/>
      <c r="E32" s="282"/>
      <c r="F32" s="282"/>
    </row>
    <row r="33" spans="1:6" ht="15.75" customHeight="1">
      <c r="A33" s="283"/>
      <c r="B33" s="284"/>
      <c r="C33" s="284"/>
      <c r="D33" s="284"/>
      <c r="E33" s="284"/>
      <c r="F33" s="284"/>
    </row>
    <row r="34" spans="1:6" ht="87" customHeight="1">
      <c r="A34" s="23" t="s">
        <v>1143</v>
      </c>
      <c r="B34" s="23" t="s">
        <v>1850</v>
      </c>
      <c r="C34" s="23" t="s">
        <v>756</v>
      </c>
      <c r="D34" s="23" t="s">
        <v>2209</v>
      </c>
      <c r="E34" s="23" t="s">
        <v>547</v>
      </c>
      <c r="F34" s="23" t="s">
        <v>2223</v>
      </c>
    </row>
    <row r="35" spans="1:6" ht="15">
      <c r="A35" s="265" t="s">
        <v>1975</v>
      </c>
      <c r="B35" s="30" t="s">
        <v>757</v>
      </c>
      <c r="C35" s="31" t="s">
        <v>758</v>
      </c>
      <c r="D35" s="30">
        <v>1011</v>
      </c>
      <c r="E35" s="285">
        <v>1128.12</v>
      </c>
      <c r="F35" s="285">
        <v>1128.12</v>
      </c>
    </row>
    <row r="36" spans="1:6" ht="30">
      <c r="A36" s="265" t="s">
        <v>759</v>
      </c>
      <c r="B36" s="30" t="s">
        <v>757</v>
      </c>
      <c r="C36" s="31" t="s">
        <v>760</v>
      </c>
      <c r="D36" s="30">
        <v>1012</v>
      </c>
      <c r="E36" s="30">
        <v>937.24</v>
      </c>
      <c r="F36" s="30">
        <v>937.24</v>
      </c>
    </row>
    <row r="37" spans="1:6" ht="15">
      <c r="A37" s="265" t="s">
        <v>761</v>
      </c>
      <c r="B37" s="30" t="s">
        <v>757</v>
      </c>
      <c r="C37" s="31" t="s">
        <v>762</v>
      </c>
      <c r="D37" s="30">
        <v>1033</v>
      </c>
      <c r="E37" s="285">
        <v>1729.39</v>
      </c>
      <c r="F37" s="285">
        <v>1729.39</v>
      </c>
    </row>
    <row r="38" spans="1:6" ht="15">
      <c r="A38" s="265" t="s">
        <v>763</v>
      </c>
      <c r="B38" s="30" t="s">
        <v>757</v>
      </c>
      <c r="C38" s="31" t="s">
        <v>764</v>
      </c>
      <c r="D38" s="30">
        <v>1051</v>
      </c>
      <c r="E38" s="285">
        <v>1007.13</v>
      </c>
      <c r="F38" s="285">
        <v>1007.13</v>
      </c>
    </row>
    <row r="39" spans="1:6" ht="15">
      <c r="A39" s="265" t="s">
        <v>765</v>
      </c>
      <c r="B39" s="30" t="s">
        <v>757</v>
      </c>
      <c r="C39" s="31" t="s">
        <v>766</v>
      </c>
      <c r="D39" s="30">
        <v>1052</v>
      </c>
      <c r="E39" s="30">
        <v>906.13</v>
      </c>
      <c r="F39" s="30">
        <v>906.13</v>
      </c>
    </row>
    <row r="40" spans="1:6" ht="30">
      <c r="A40" s="265" t="s">
        <v>767</v>
      </c>
      <c r="B40" s="30" t="s">
        <v>757</v>
      </c>
      <c r="C40" s="31" t="s">
        <v>768</v>
      </c>
      <c r="D40" s="30">
        <v>1071</v>
      </c>
      <c r="E40" s="285">
        <v>1069.51</v>
      </c>
      <c r="F40" s="285">
        <v>1069.51</v>
      </c>
    </row>
    <row r="41" spans="1:6" ht="30">
      <c r="A41" s="265" t="s">
        <v>769</v>
      </c>
      <c r="B41" s="30" t="s">
        <v>757</v>
      </c>
      <c r="C41" s="31" t="s">
        <v>770</v>
      </c>
      <c r="D41" s="30">
        <v>1072</v>
      </c>
      <c r="E41" s="30">
        <v>783.21</v>
      </c>
      <c r="F41" s="30">
        <v>783.21</v>
      </c>
    </row>
    <row r="42" spans="1:6" ht="15.75" customHeight="1">
      <c r="A42" s="265" t="s">
        <v>771</v>
      </c>
      <c r="B42" s="30" t="s">
        <v>757</v>
      </c>
      <c r="C42" s="31" t="s">
        <v>772</v>
      </c>
      <c r="D42" s="30">
        <v>1081</v>
      </c>
      <c r="E42" s="285">
        <v>1030.42</v>
      </c>
      <c r="F42" s="285">
        <v>1030.42</v>
      </c>
    </row>
    <row r="43" spans="1:6" ht="45">
      <c r="A43" s="265" t="s">
        <v>773</v>
      </c>
      <c r="B43" s="30" t="s">
        <v>757</v>
      </c>
      <c r="C43" s="31" t="s">
        <v>774</v>
      </c>
      <c r="D43" s="30">
        <v>1082</v>
      </c>
      <c r="E43" s="285">
        <v>1061.61</v>
      </c>
      <c r="F43" s="285">
        <v>1061.61</v>
      </c>
    </row>
    <row r="44" spans="1:6" ht="15">
      <c r="A44" s="265" t="s">
        <v>775</v>
      </c>
      <c r="B44" s="30" t="s">
        <v>757</v>
      </c>
      <c r="C44" s="31" t="s">
        <v>776</v>
      </c>
      <c r="D44" s="30">
        <v>1101</v>
      </c>
      <c r="E44" s="30">
        <v>905.37</v>
      </c>
      <c r="F44" s="30">
        <v>905.37</v>
      </c>
    </row>
    <row r="45" spans="1:6" ht="30">
      <c r="A45" s="265" t="s">
        <v>777</v>
      </c>
      <c r="B45" s="30" t="s">
        <v>757</v>
      </c>
      <c r="C45" s="31" t="s">
        <v>778</v>
      </c>
      <c r="D45" s="30">
        <v>1102</v>
      </c>
      <c r="E45" s="30">
        <v>975.51</v>
      </c>
      <c r="F45" s="30">
        <v>975.51</v>
      </c>
    </row>
    <row r="46" spans="1:6" ht="15">
      <c r="A46" s="265" t="s">
        <v>779</v>
      </c>
      <c r="B46" s="30" t="s">
        <v>757</v>
      </c>
      <c r="C46" s="31" t="s">
        <v>780</v>
      </c>
      <c r="D46" s="30">
        <v>1111</v>
      </c>
      <c r="E46" s="285">
        <v>1110.46</v>
      </c>
      <c r="F46" s="285">
        <v>1110.46</v>
      </c>
    </row>
    <row r="47" spans="1:6" ht="15">
      <c r="A47" s="265" t="s">
        <v>781</v>
      </c>
      <c r="B47" s="30" t="s">
        <v>757</v>
      </c>
      <c r="C47" s="31" t="s">
        <v>782</v>
      </c>
      <c r="D47" s="30">
        <v>1131</v>
      </c>
      <c r="E47" s="285">
        <v>1469.04</v>
      </c>
      <c r="F47" s="285">
        <v>1469.04</v>
      </c>
    </row>
    <row r="48" spans="1:6" ht="15">
      <c r="A48" s="265" t="s">
        <v>783</v>
      </c>
      <c r="B48" s="30" t="s">
        <v>757</v>
      </c>
      <c r="C48" s="31" t="s">
        <v>784</v>
      </c>
      <c r="D48" s="30">
        <v>1132</v>
      </c>
      <c r="E48" s="30">
        <v>951.16</v>
      </c>
      <c r="F48" s="30">
        <v>951.16</v>
      </c>
    </row>
    <row r="49" spans="1:6" ht="30">
      <c r="A49" s="265" t="s">
        <v>785</v>
      </c>
      <c r="B49" s="30" t="s">
        <v>757</v>
      </c>
      <c r="C49" s="31" t="s">
        <v>786</v>
      </c>
      <c r="D49" s="30">
        <v>1151</v>
      </c>
      <c r="E49" s="285">
        <v>1114.54</v>
      </c>
      <c r="F49" s="285">
        <v>1114.54</v>
      </c>
    </row>
    <row r="50" spans="1:6" ht="30">
      <c r="A50" s="265" t="s">
        <v>787</v>
      </c>
      <c r="B50" s="30" t="s">
        <v>757</v>
      </c>
      <c r="C50" s="31" t="s">
        <v>788</v>
      </c>
      <c r="D50" s="30">
        <v>1152</v>
      </c>
      <c r="E50" s="30">
        <v>831.69</v>
      </c>
      <c r="F50" s="30">
        <v>831.69</v>
      </c>
    </row>
    <row r="51" spans="1:6" ht="15">
      <c r="A51" s="265" t="s">
        <v>789</v>
      </c>
      <c r="B51" s="30" t="s">
        <v>757</v>
      </c>
      <c r="C51" s="31" t="s">
        <v>790</v>
      </c>
      <c r="D51" s="30">
        <v>1171</v>
      </c>
      <c r="E51" s="30">
        <v>915.68</v>
      </c>
      <c r="F51" s="30">
        <v>915.68</v>
      </c>
    </row>
    <row r="52" spans="1:6" ht="15">
      <c r="A52" s="265" t="s">
        <v>791</v>
      </c>
      <c r="B52" s="30" t="s">
        <v>757</v>
      </c>
      <c r="C52" s="31" t="s">
        <v>792</v>
      </c>
      <c r="D52" s="30">
        <v>1191</v>
      </c>
      <c r="E52" s="285">
        <v>1121.2</v>
      </c>
      <c r="F52" s="285">
        <v>1121.2</v>
      </c>
    </row>
    <row r="53" spans="1:6" ht="15">
      <c r="A53" s="265" t="s">
        <v>793</v>
      </c>
      <c r="B53" s="30" t="s">
        <v>757</v>
      </c>
      <c r="C53" s="31" t="s">
        <v>794</v>
      </c>
      <c r="D53" s="30">
        <v>1192</v>
      </c>
      <c r="E53" s="30">
        <v>839.25</v>
      </c>
      <c r="F53" s="30">
        <v>839.25</v>
      </c>
    </row>
    <row r="54" spans="1:6" ht="30">
      <c r="A54" s="265" t="s">
        <v>795</v>
      </c>
      <c r="B54" s="30" t="s">
        <v>757</v>
      </c>
      <c r="C54" s="31" t="s">
        <v>796</v>
      </c>
      <c r="D54" s="30">
        <v>1202</v>
      </c>
      <c r="E54" s="30">
        <v>887.21</v>
      </c>
      <c r="F54" s="30">
        <v>887.21</v>
      </c>
    </row>
    <row r="55" spans="1:6" ht="30">
      <c r="A55" s="265" t="s">
        <v>797</v>
      </c>
      <c r="B55" s="30" t="s">
        <v>757</v>
      </c>
      <c r="C55" s="31" t="s">
        <v>798</v>
      </c>
      <c r="D55" s="30">
        <v>1212</v>
      </c>
      <c r="E55" s="30">
        <v>818.38</v>
      </c>
      <c r="F55" s="30">
        <v>818.38</v>
      </c>
    </row>
    <row r="56" spans="1:6" ht="15">
      <c r="A56" s="265" t="s">
        <v>799</v>
      </c>
      <c r="B56" s="30" t="s">
        <v>757</v>
      </c>
      <c r="C56" s="31" t="s">
        <v>800</v>
      </c>
      <c r="D56" s="30">
        <v>1231</v>
      </c>
      <c r="E56" s="285">
        <v>1260.46</v>
      </c>
      <c r="F56" s="285">
        <v>1260.46</v>
      </c>
    </row>
    <row r="57" spans="1:6" ht="30">
      <c r="A57" s="265" t="s">
        <v>801</v>
      </c>
      <c r="B57" s="30" t="s">
        <v>757</v>
      </c>
      <c r="C57" s="31" t="s">
        <v>802</v>
      </c>
      <c r="D57" s="30">
        <v>1232</v>
      </c>
      <c r="E57" s="285">
        <v>1019.9</v>
      </c>
      <c r="F57" s="285">
        <v>1019.9</v>
      </c>
    </row>
    <row r="58" spans="1:6" ht="15">
      <c r="A58" s="265" t="s">
        <v>803</v>
      </c>
      <c r="B58" s="30" t="s">
        <v>757</v>
      </c>
      <c r="C58" s="31" t="s">
        <v>804</v>
      </c>
      <c r="D58" s="30">
        <v>1241</v>
      </c>
      <c r="E58" s="30">
        <v>998.1</v>
      </c>
      <c r="F58" s="30">
        <v>998.1</v>
      </c>
    </row>
    <row r="59" spans="1:6" ht="15">
      <c r="A59" s="265" t="s">
        <v>805</v>
      </c>
      <c r="B59" s="30" t="s">
        <v>757</v>
      </c>
      <c r="C59" s="31" t="s">
        <v>806</v>
      </c>
      <c r="D59" s="30">
        <v>1242</v>
      </c>
      <c r="E59" s="285">
        <v>1224.12</v>
      </c>
      <c r="F59" s="285">
        <v>1224.12</v>
      </c>
    </row>
    <row r="60" spans="1:6" ht="15">
      <c r="A60" s="265" t="s">
        <v>807</v>
      </c>
      <c r="B60" s="30" t="s">
        <v>757</v>
      </c>
      <c r="C60" s="31" t="s">
        <v>808</v>
      </c>
      <c r="D60" s="30">
        <v>1252</v>
      </c>
      <c r="E60" s="30">
        <v>873.16</v>
      </c>
      <c r="F60" s="30">
        <v>873.16</v>
      </c>
    </row>
    <row r="61" spans="1:6" ht="15">
      <c r="A61" s="265" t="s">
        <v>809</v>
      </c>
      <c r="B61" s="30" t="s">
        <v>757</v>
      </c>
      <c r="C61" s="31" t="s">
        <v>810</v>
      </c>
      <c r="D61" s="30">
        <v>1291</v>
      </c>
      <c r="E61" s="285">
        <v>1004.69</v>
      </c>
      <c r="F61" s="285">
        <v>1004.69</v>
      </c>
    </row>
    <row r="62" spans="1:6" ht="15">
      <c r="A62" s="265" t="s">
        <v>811</v>
      </c>
      <c r="B62" s="30" t="s">
        <v>757</v>
      </c>
      <c r="C62" s="31" t="s">
        <v>812</v>
      </c>
      <c r="D62" s="30">
        <v>1292</v>
      </c>
      <c r="E62" s="30">
        <v>766.09</v>
      </c>
      <c r="F62" s="30">
        <v>766.09</v>
      </c>
    </row>
    <row r="63" spans="1:6" ht="15">
      <c r="A63" s="265" t="s">
        <v>813</v>
      </c>
      <c r="B63" s="30" t="s">
        <v>757</v>
      </c>
      <c r="C63" s="31" t="s">
        <v>814</v>
      </c>
      <c r="D63" s="30">
        <v>1311</v>
      </c>
      <c r="E63" s="285">
        <v>1342.32</v>
      </c>
      <c r="F63" s="285">
        <v>1342.32</v>
      </c>
    </row>
    <row r="64" spans="1:6" ht="15">
      <c r="A64" s="265" t="s">
        <v>815</v>
      </c>
      <c r="B64" s="30" t="s">
        <v>757</v>
      </c>
      <c r="C64" s="31" t="s">
        <v>816</v>
      </c>
      <c r="D64" s="30">
        <v>1312</v>
      </c>
      <c r="E64" s="285">
        <v>1298.15</v>
      </c>
      <c r="F64" s="285">
        <v>1298.15</v>
      </c>
    </row>
    <row r="65" spans="1:6" ht="15">
      <c r="A65" s="265" t="s">
        <v>817</v>
      </c>
      <c r="B65" s="30" t="s">
        <v>757</v>
      </c>
      <c r="C65" s="31" t="s">
        <v>818</v>
      </c>
      <c r="D65" s="30">
        <v>1321</v>
      </c>
      <c r="E65" s="285">
        <v>1359.49</v>
      </c>
      <c r="F65" s="285">
        <v>1359.49</v>
      </c>
    </row>
    <row r="66" spans="1:6" ht="30">
      <c r="A66" s="265" t="s">
        <v>819</v>
      </c>
      <c r="B66" s="30" t="s">
        <v>757</v>
      </c>
      <c r="C66" s="31" t="s">
        <v>820</v>
      </c>
      <c r="D66" s="30">
        <v>1343</v>
      </c>
      <c r="E66" s="285">
        <v>1428.35</v>
      </c>
      <c r="F66" s="285">
        <v>1428.35</v>
      </c>
    </row>
    <row r="67" spans="1:6" ht="15">
      <c r="A67" s="265" t="s">
        <v>821</v>
      </c>
      <c r="B67" s="30" t="s">
        <v>757</v>
      </c>
      <c r="C67" s="31" t="s">
        <v>822</v>
      </c>
      <c r="D67" s="30">
        <v>1433</v>
      </c>
      <c r="E67" s="30">
        <v>958.97</v>
      </c>
      <c r="F67" s="30">
        <v>958.97</v>
      </c>
    </row>
    <row r="68" spans="1:6" ht="15">
      <c r="A68" s="265" t="s">
        <v>823</v>
      </c>
      <c r="B68" s="30" t="s">
        <v>824</v>
      </c>
      <c r="C68" s="31" t="s">
        <v>825</v>
      </c>
      <c r="D68" s="30">
        <v>2013</v>
      </c>
      <c r="E68" s="285">
        <v>3108.13</v>
      </c>
      <c r="F68" s="285">
        <v>3108.13</v>
      </c>
    </row>
    <row r="69" spans="1:6" ht="30">
      <c r="A69" s="265" t="s">
        <v>826</v>
      </c>
      <c r="B69" s="30" t="s">
        <v>824</v>
      </c>
      <c r="C69" s="31" t="s">
        <v>827</v>
      </c>
      <c r="D69" s="30">
        <v>2033</v>
      </c>
      <c r="E69" s="285">
        <v>4193.54</v>
      </c>
      <c r="F69" s="285">
        <v>4193.54</v>
      </c>
    </row>
    <row r="70" spans="1:6" ht="30">
      <c r="A70" s="265" t="s">
        <v>828</v>
      </c>
      <c r="B70" s="30" t="s">
        <v>824</v>
      </c>
      <c r="C70" s="31" t="s">
        <v>829</v>
      </c>
      <c r="D70" s="30">
        <v>2043</v>
      </c>
      <c r="E70" s="285">
        <v>3255.31</v>
      </c>
      <c r="F70" s="285">
        <v>3255.31</v>
      </c>
    </row>
    <row r="71" spans="1:6" ht="15">
      <c r="A71" s="265" t="s">
        <v>830</v>
      </c>
      <c r="B71" s="30" t="s">
        <v>824</v>
      </c>
      <c r="C71" s="31" t="s">
        <v>831</v>
      </c>
      <c r="D71" s="30">
        <v>2051</v>
      </c>
      <c r="E71" s="285">
        <v>1269.9</v>
      </c>
      <c r="F71" s="285">
        <v>1269.9</v>
      </c>
    </row>
    <row r="72" spans="1:6" ht="45">
      <c r="A72" s="265" t="s">
        <v>832</v>
      </c>
      <c r="B72" s="30" t="s">
        <v>824</v>
      </c>
      <c r="C72" s="31" t="s">
        <v>833</v>
      </c>
      <c r="D72" s="30">
        <v>2092</v>
      </c>
      <c r="E72" s="30">
        <v>971.69</v>
      </c>
      <c r="F72" s="30">
        <v>971.69</v>
      </c>
    </row>
    <row r="73" spans="1:6" ht="15">
      <c r="A73" s="265" t="s">
        <v>834</v>
      </c>
      <c r="B73" s="30" t="s">
        <v>824</v>
      </c>
      <c r="C73" s="31" t="s">
        <v>835</v>
      </c>
      <c r="D73" s="30">
        <v>2102</v>
      </c>
      <c r="E73" s="285">
        <v>1222.82</v>
      </c>
      <c r="F73" s="285">
        <v>1222.82</v>
      </c>
    </row>
    <row r="74" spans="1:6" ht="30">
      <c r="A74" s="265" t="s">
        <v>836</v>
      </c>
      <c r="B74" s="30" t="s">
        <v>824</v>
      </c>
      <c r="C74" s="31" t="s">
        <v>837</v>
      </c>
      <c r="D74" s="30">
        <v>2113</v>
      </c>
      <c r="E74" s="285">
        <v>1369.7</v>
      </c>
      <c r="F74" s="285">
        <v>1369.7</v>
      </c>
    </row>
    <row r="75" spans="1:6" ht="15">
      <c r="A75" s="265" t="s">
        <v>838</v>
      </c>
      <c r="B75" s="30" t="s">
        <v>824</v>
      </c>
      <c r="C75" s="31" t="s">
        <v>839</v>
      </c>
      <c r="D75" s="30">
        <v>2123</v>
      </c>
      <c r="E75" s="285">
        <v>1609.44</v>
      </c>
      <c r="F75" s="285">
        <v>1609.44</v>
      </c>
    </row>
    <row r="76" spans="1:6" ht="15">
      <c r="A76" s="265" t="s">
        <v>840</v>
      </c>
      <c r="B76" s="30" t="s">
        <v>824</v>
      </c>
      <c r="C76" s="31" t="s">
        <v>841</v>
      </c>
      <c r="D76" s="30">
        <v>2133</v>
      </c>
      <c r="E76" s="285">
        <v>2293.84</v>
      </c>
      <c r="F76" s="285">
        <v>2293.84</v>
      </c>
    </row>
    <row r="77" spans="1:6" ht="15">
      <c r="A77" s="265" t="s">
        <v>842</v>
      </c>
      <c r="B77" s="30" t="s">
        <v>824</v>
      </c>
      <c r="C77" s="31" t="s">
        <v>843</v>
      </c>
      <c r="D77" s="30">
        <v>2141</v>
      </c>
      <c r="E77" s="30">
        <v>741.02</v>
      </c>
      <c r="F77" s="30">
        <v>741.02</v>
      </c>
    </row>
    <row r="78" spans="1:6" ht="15">
      <c r="A78" s="265" t="s">
        <v>844</v>
      </c>
      <c r="B78" s="30" t="s">
        <v>824</v>
      </c>
      <c r="C78" s="31" t="s">
        <v>845</v>
      </c>
      <c r="D78" s="30">
        <v>2173</v>
      </c>
      <c r="E78" s="285">
        <v>2038.8</v>
      </c>
      <c r="F78" s="285">
        <v>2038.8</v>
      </c>
    </row>
    <row r="79" spans="1:6" ht="15">
      <c r="A79" s="265" t="s">
        <v>846</v>
      </c>
      <c r="B79" s="30" t="s">
        <v>824</v>
      </c>
      <c r="C79" s="31" t="s">
        <v>847</v>
      </c>
      <c r="D79" s="30">
        <v>2181</v>
      </c>
      <c r="E79" s="30">
        <v>946.63</v>
      </c>
      <c r="F79" s="30">
        <v>946.63</v>
      </c>
    </row>
    <row r="80" spans="1:6" ht="30">
      <c r="A80" s="265" t="s">
        <v>848</v>
      </c>
      <c r="B80" s="30" t="s">
        <v>824</v>
      </c>
      <c r="C80" s="31" t="s">
        <v>849</v>
      </c>
      <c r="D80" s="30">
        <v>2191</v>
      </c>
      <c r="E80" s="30">
        <v>812.51</v>
      </c>
      <c r="F80" s="30">
        <v>812.51</v>
      </c>
    </row>
    <row r="81" spans="1:6" ht="15">
      <c r="A81" s="265" t="s">
        <v>850</v>
      </c>
      <c r="B81" s="30" t="s">
        <v>824</v>
      </c>
      <c r="C81" s="31" t="s">
        <v>851</v>
      </c>
      <c r="D81" s="30">
        <v>2201</v>
      </c>
      <c r="E81" s="30">
        <v>680.09</v>
      </c>
      <c r="F81" s="30">
        <v>680.09</v>
      </c>
    </row>
    <row r="82" spans="1:6" ht="15">
      <c r="A82" s="265" t="s">
        <v>852</v>
      </c>
      <c r="B82" s="30" t="s">
        <v>824</v>
      </c>
      <c r="C82" s="31" t="s">
        <v>853</v>
      </c>
      <c r="D82" s="30">
        <v>2202</v>
      </c>
      <c r="E82" s="30">
        <v>738.08</v>
      </c>
      <c r="F82" s="30">
        <v>738.08</v>
      </c>
    </row>
    <row r="83" spans="1:6" ht="30">
      <c r="A83" s="265" t="s">
        <v>854</v>
      </c>
      <c r="B83" s="30" t="s">
        <v>824</v>
      </c>
      <c r="C83" s="31" t="s">
        <v>855</v>
      </c>
      <c r="D83" s="30">
        <v>2211</v>
      </c>
      <c r="E83" s="285">
        <v>1288.26</v>
      </c>
      <c r="F83" s="285">
        <v>1288.26</v>
      </c>
    </row>
    <row r="84" spans="1:6" ht="30">
      <c r="A84" s="265" t="s">
        <v>856</v>
      </c>
      <c r="B84" s="30" t="s">
        <v>824</v>
      </c>
      <c r="C84" s="31" t="s">
        <v>493</v>
      </c>
      <c r="D84" s="30">
        <v>2212</v>
      </c>
      <c r="E84" s="30">
        <v>958.86</v>
      </c>
      <c r="F84" s="30">
        <v>958.86</v>
      </c>
    </row>
    <row r="85" spans="1:6" ht="30">
      <c r="A85" s="265" t="s">
        <v>494</v>
      </c>
      <c r="B85" s="30" t="s">
        <v>824</v>
      </c>
      <c r="C85" s="31" t="s">
        <v>495</v>
      </c>
      <c r="D85" s="30">
        <v>2221</v>
      </c>
      <c r="E85" s="285">
        <v>1156.22</v>
      </c>
      <c r="F85" s="285">
        <v>1156.22</v>
      </c>
    </row>
    <row r="86" spans="1:6" ht="30">
      <c r="A86" s="265" t="s">
        <v>496</v>
      </c>
      <c r="B86" s="30" t="s">
        <v>824</v>
      </c>
      <c r="C86" s="31" t="s">
        <v>497</v>
      </c>
      <c r="D86" s="30">
        <v>2222</v>
      </c>
      <c r="E86" s="285">
        <v>1231.83</v>
      </c>
      <c r="F86" s="285">
        <v>1231.83</v>
      </c>
    </row>
    <row r="87" spans="1:6" ht="15">
      <c r="A87" s="265" t="s">
        <v>498</v>
      </c>
      <c r="B87" s="30" t="s">
        <v>824</v>
      </c>
      <c r="C87" s="31" t="s">
        <v>499</v>
      </c>
      <c r="D87" s="30">
        <v>2301</v>
      </c>
      <c r="E87" s="285">
        <v>1047.77</v>
      </c>
      <c r="F87" s="285">
        <v>1047.77</v>
      </c>
    </row>
    <row r="88" spans="1:6" ht="30">
      <c r="A88" s="265" t="s">
        <v>500</v>
      </c>
      <c r="B88" s="30" t="s">
        <v>501</v>
      </c>
      <c r="C88" s="31" t="s">
        <v>502</v>
      </c>
      <c r="D88" s="30">
        <v>6013</v>
      </c>
      <c r="E88" s="285">
        <v>1014.38</v>
      </c>
      <c r="F88" s="285">
        <v>1014.38</v>
      </c>
    </row>
  </sheetData>
  <sheetProtection/>
  <mergeCells count="5">
    <mergeCell ref="A1:E1"/>
    <mergeCell ref="A28:D28"/>
    <mergeCell ref="A31:F31"/>
    <mergeCell ref="A26:E26"/>
    <mergeCell ref="A27:E27"/>
  </mergeCells>
  <printOptions horizontalCentered="1" verticalCentered="1"/>
  <pageMargins left="0.31496062992126" right="0.31496062992126" top="0.15748031496063" bottom="0.15748031496063" header="0.31496062992126" footer="0.31496062992126"/>
  <pageSetup horizontalDpi="600" verticalDpi="600" orientation="portrait" paperSize="9" scale="63" r:id="rId1"/>
  <rowBreaks count="1" manualBreakCount="1">
    <brk id="46" max="255" man="1"/>
  </rowBreaks>
</worksheet>
</file>

<file path=xl/worksheets/sheet16.xml><?xml version="1.0" encoding="utf-8"?>
<worksheet xmlns="http://schemas.openxmlformats.org/spreadsheetml/2006/main" xmlns:r="http://schemas.openxmlformats.org/officeDocument/2006/relationships">
  <sheetPr>
    <tabColor rgb="FFFF0000"/>
  </sheetPr>
  <dimension ref="A1:F30"/>
  <sheetViews>
    <sheetView view="pageBreakPreview" zoomScaleNormal="160" zoomScaleSheetLayoutView="100" zoomScalePageLayoutView="0" workbookViewId="0" topLeftCell="A1">
      <selection activeCell="D5" sqref="D5"/>
    </sheetView>
  </sheetViews>
  <sheetFormatPr defaultColWidth="9.140625" defaultRowHeight="15"/>
  <cols>
    <col min="1" max="1" width="68.7109375" style="234" bestFit="1" customWidth="1"/>
    <col min="2" max="2" width="26.7109375" style="232" customWidth="1"/>
    <col min="3" max="3" width="35.57421875" style="232" customWidth="1"/>
    <col min="4" max="4" width="25.7109375" style="272" customWidth="1"/>
    <col min="5" max="5" width="14.421875" style="272" customWidth="1"/>
    <col min="6" max="6" width="18.421875" style="272" customWidth="1"/>
    <col min="7" max="7" width="14.140625" style="232" customWidth="1"/>
    <col min="8" max="16384" width="9.140625" style="232" customWidth="1"/>
  </cols>
  <sheetData>
    <row r="1" spans="1:6" ht="47.25" customHeight="1">
      <c r="A1" s="378" t="s">
        <v>40</v>
      </c>
      <c r="B1" s="378"/>
      <c r="C1" s="378"/>
      <c r="D1" s="378"/>
      <c r="E1" s="378"/>
      <c r="F1" s="231"/>
    </row>
    <row r="2" spans="1:5" ht="15">
      <c r="A2" s="223"/>
      <c r="B2" s="225"/>
      <c r="C2" s="225"/>
      <c r="D2" s="226"/>
      <c r="E2" s="226"/>
    </row>
    <row r="3" spans="1:5" ht="60.75">
      <c r="A3" s="290" t="s">
        <v>1399</v>
      </c>
      <c r="B3" s="115" t="s">
        <v>2210</v>
      </c>
      <c r="C3" s="115" t="s">
        <v>2211</v>
      </c>
      <c r="D3" s="303" t="s">
        <v>111</v>
      </c>
      <c r="E3" s="286"/>
    </row>
    <row r="4" spans="1:5" ht="15">
      <c r="A4" s="294">
        <v>0</v>
      </c>
      <c r="B4" s="287">
        <v>1</v>
      </c>
      <c r="C4" s="287">
        <v>2</v>
      </c>
      <c r="D4" s="295" t="s">
        <v>112</v>
      </c>
      <c r="E4" s="288"/>
    </row>
    <row r="5" spans="1:5" ht="15">
      <c r="A5" s="291" t="s">
        <v>1400</v>
      </c>
      <c r="B5" s="296">
        <v>1.5257</v>
      </c>
      <c r="C5" s="296">
        <v>1800</v>
      </c>
      <c r="D5" s="326">
        <f>B5*C5</f>
        <v>2746.26</v>
      </c>
      <c r="E5" s="288"/>
    </row>
    <row r="6" spans="1:5" ht="15">
      <c r="A6" s="292" t="s">
        <v>1401</v>
      </c>
      <c r="B6" s="296">
        <v>1.149</v>
      </c>
      <c r="C6" s="296">
        <v>1600</v>
      </c>
      <c r="D6" s="326">
        <f aca="true" t="shared" si="0" ref="D6:D25">B6*C6</f>
        <v>1838.4</v>
      </c>
      <c r="E6" s="288"/>
    </row>
    <row r="7" spans="1:5" ht="15">
      <c r="A7" s="291" t="s">
        <v>1402</v>
      </c>
      <c r="B7" s="296">
        <v>2.2215</v>
      </c>
      <c r="C7" s="296">
        <v>1800</v>
      </c>
      <c r="D7" s="326">
        <f t="shared" si="0"/>
        <v>3998.7</v>
      </c>
      <c r="E7" s="288"/>
    </row>
    <row r="8" spans="1:5" ht="15">
      <c r="A8" s="292" t="s">
        <v>1403</v>
      </c>
      <c r="B8" s="296">
        <v>1.6256</v>
      </c>
      <c r="C8" s="296">
        <v>1726</v>
      </c>
      <c r="D8" s="326">
        <f t="shared" si="0"/>
        <v>2805.7855999999997</v>
      </c>
      <c r="E8" s="288"/>
    </row>
    <row r="9" spans="1:5" ht="15">
      <c r="A9" s="292" t="s">
        <v>1404</v>
      </c>
      <c r="B9" s="296">
        <v>1.1292</v>
      </c>
      <c r="C9" s="296">
        <v>1600</v>
      </c>
      <c r="D9" s="326">
        <f t="shared" si="0"/>
        <v>1806.72</v>
      </c>
      <c r="E9" s="288"/>
    </row>
    <row r="10" spans="1:5" ht="15">
      <c r="A10" s="292" t="s">
        <v>1405</v>
      </c>
      <c r="B10" s="296" t="s">
        <v>1413</v>
      </c>
      <c r="C10" s="296">
        <v>1525</v>
      </c>
      <c r="D10" s="326" t="e">
        <f t="shared" si="0"/>
        <v>#VALUE!</v>
      </c>
      <c r="E10" s="288"/>
    </row>
    <row r="11" spans="1:6" s="300" customFormat="1" ht="15">
      <c r="A11" s="292" t="s">
        <v>1406</v>
      </c>
      <c r="B11" s="301">
        <v>1.7958</v>
      </c>
      <c r="C11" s="301">
        <v>1600</v>
      </c>
      <c r="D11" s="326">
        <f t="shared" si="0"/>
        <v>2873.28</v>
      </c>
      <c r="E11" s="302"/>
      <c r="F11" s="299"/>
    </row>
    <row r="12" spans="1:5" ht="15">
      <c r="A12" s="291" t="s">
        <v>1407</v>
      </c>
      <c r="B12" s="296">
        <v>1.3739</v>
      </c>
      <c r="C12" s="296">
        <v>1800</v>
      </c>
      <c r="D12" s="326">
        <f t="shared" si="0"/>
        <v>2473.02</v>
      </c>
      <c r="E12" s="288"/>
    </row>
    <row r="13" spans="1:5" ht="15">
      <c r="A13" s="292" t="s">
        <v>1408</v>
      </c>
      <c r="B13" s="296">
        <v>1.4021</v>
      </c>
      <c r="C13" s="296">
        <v>1525</v>
      </c>
      <c r="D13" s="326">
        <f t="shared" si="0"/>
        <v>2138.2025</v>
      </c>
      <c r="E13" s="288"/>
    </row>
    <row r="14" spans="1:5" ht="15">
      <c r="A14" s="292" t="s">
        <v>1409</v>
      </c>
      <c r="B14" s="296">
        <v>2.0677</v>
      </c>
      <c r="C14" s="296">
        <v>1600</v>
      </c>
      <c r="D14" s="326">
        <f t="shared" si="0"/>
        <v>3308.3199999999997</v>
      </c>
      <c r="E14" s="288"/>
    </row>
    <row r="15" spans="1:5" ht="15">
      <c r="A15" s="292" t="s">
        <v>1410</v>
      </c>
      <c r="B15" s="296">
        <v>1.3443</v>
      </c>
      <c r="C15" s="296">
        <v>1525</v>
      </c>
      <c r="D15" s="326">
        <f t="shared" si="0"/>
        <v>2050.0575</v>
      </c>
      <c r="E15" s="288"/>
    </row>
    <row r="16" spans="1:5" ht="15">
      <c r="A16" s="292" t="s">
        <v>1411</v>
      </c>
      <c r="B16" s="296">
        <v>0.7415</v>
      </c>
      <c r="C16" s="296">
        <v>1475</v>
      </c>
      <c r="D16" s="326">
        <f t="shared" si="0"/>
        <v>1093.7125</v>
      </c>
      <c r="E16" s="288"/>
    </row>
    <row r="17" spans="1:5" ht="15">
      <c r="A17" s="293" t="s">
        <v>1412</v>
      </c>
      <c r="B17" s="296">
        <v>1.0552</v>
      </c>
      <c r="C17" s="296">
        <v>1475</v>
      </c>
      <c r="D17" s="326">
        <f t="shared" si="0"/>
        <v>1556.4199999999998</v>
      </c>
      <c r="E17" s="288"/>
    </row>
    <row r="18" spans="1:5" ht="15.75" customHeight="1">
      <c r="A18" s="297" t="s">
        <v>1414</v>
      </c>
      <c r="B18" s="296">
        <v>1.5785</v>
      </c>
      <c r="C18" s="296">
        <v>1475</v>
      </c>
      <c r="D18" s="326">
        <f t="shared" si="0"/>
        <v>2328.2875</v>
      </c>
      <c r="E18" s="288"/>
    </row>
    <row r="19" spans="1:5" ht="15">
      <c r="A19" s="292" t="s">
        <v>1415</v>
      </c>
      <c r="B19" s="296">
        <v>1.1689</v>
      </c>
      <c r="C19" s="296">
        <v>1475</v>
      </c>
      <c r="D19" s="326">
        <f t="shared" si="0"/>
        <v>1724.1275</v>
      </c>
      <c r="E19" s="288"/>
    </row>
    <row r="20" spans="1:5" ht="15">
      <c r="A20" s="292" t="s">
        <v>1416</v>
      </c>
      <c r="B20" s="296">
        <v>1.6231</v>
      </c>
      <c r="C20" s="296">
        <v>1430</v>
      </c>
      <c r="D20" s="326">
        <f t="shared" si="0"/>
        <v>2321.033</v>
      </c>
      <c r="E20" s="288"/>
    </row>
    <row r="21" spans="1:5" ht="15">
      <c r="A21" s="292" t="s">
        <v>1417</v>
      </c>
      <c r="B21" s="296">
        <v>1.1513</v>
      </c>
      <c r="C21" s="296">
        <v>1430</v>
      </c>
      <c r="D21" s="326">
        <f t="shared" si="0"/>
        <v>1646.359</v>
      </c>
      <c r="E21" s="288"/>
    </row>
    <row r="22" spans="1:5" ht="15">
      <c r="A22" s="291" t="s">
        <v>1418</v>
      </c>
      <c r="B22" s="296">
        <v>1.8284</v>
      </c>
      <c r="C22" s="296">
        <v>1800</v>
      </c>
      <c r="D22" s="326">
        <f t="shared" si="0"/>
        <v>3291.12</v>
      </c>
      <c r="E22" s="288"/>
    </row>
    <row r="23" spans="1:5" ht="15">
      <c r="A23" s="292" t="s">
        <v>1419</v>
      </c>
      <c r="B23" s="296">
        <v>0.8288</v>
      </c>
      <c r="C23" s="296">
        <v>1380</v>
      </c>
      <c r="D23" s="326">
        <f t="shared" si="0"/>
        <v>1143.744</v>
      </c>
      <c r="E23" s="288"/>
    </row>
    <row r="24" spans="1:5" ht="15">
      <c r="A24" s="298" t="s">
        <v>1420</v>
      </c>
      <c r="B24" s="296">
        <v>1.1967</v>
      </c>
      <c r="C24" s="296">
        <v>1550</v>
      </c>
      <c r="D24" s="326">
        <f t="shared" si="0"/>
        <v>1854.8850000000002</v>
      </c>
      <c r="E24" s="288"/>
    </row>
    <row r="25" spans="1:5" ht="15">
      <c r="A25" s="292" t="s">
        <v>1421</v>
      </c>
      <c r="B25" s="296">
        <v>1.2928</v>
      </c>
      <c r="C25" s="296">
        <v>1475</v>
      </c>
      <c r="D25" s="326">
        <f t="shared" si="0"/>
        <v>1906.8799999999999</v>
      </c>
      <c r="E25" s="288"/>
    </row>
    <row r="26" spans="1:5" ht="15">
      <c r="A26" s="223"/>
      <c r="B26" s="241"/>
      <c r="C26" s="241"/>
      <c r="D26" s="123"/>
      <c r="E26" s="241"/>
    </row>
    <row r="27" spans="1:5" ht="46.5" customHeight="1">
      <c r="A27" s="380" t="s">
        <v>520</v>
      </c>
      <c r="B27" s="408"/>
      <c r="C27" s="408"/>
      <c r="D27" s="408"/>
      <c r="E27" s="408"/>
    </row>
    <row r="28" spans="1:5" ht="57" customHeight="1">
      <c r="A28" s="380" t="s">
        <v>113</v>
      </c>
      <c r="B28" s="380"/>
      <c r="C28" s="380"/>
      <c r="D28" s="380"/>
      <c r="E28" s="380"/>
    </row>
    <row r="29" spans="1:5" ht="10.5" customHeight="1">
      <c r="A29" s="409"/>
      <c r="B29" s="381"/>
      <c r="C29" s="381"/>
      <c r="D29" s="381"/>
      <c r="E29" s="381"/>
    </row>
    <row r="30" spans="1:5" ht="15" hidden="1">
      <c r="A30" s="381"/>
      <c r="B30" s="381"/>
      <c r="C30" s="381"/>
      <c r="D30" s="381"/>
      <c r="E30" s="381"/>
    </row>
  </sheetData>
  <sheetProtection/>
  <mergeCells count="4">
    <mergeCell ref="A27:E27"/>
    <mergeCell ref="A1:E1"/>
    <mergeCell ref="A28:E28"/>
    <mergeCell ref="A29:E30"/>
  </mergeCells>
  <printOptions horizontalCentered="1"/>
  <pageMargins left="0.7086614173228347" right="0.7086614173228347" top="2.716535433070866"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FF0000"/>
  </sheetPr>
  <dimension ref="A1:E108"/>
  <sheetViews>
    <sheetView zoomScale="96" zoomScaleNormal="96" zoomScalePageLayoutView="0" workbookViewId="0" topLeftCell="A13">
      <selection activeCell="D50" sqref="D50:D107"/>
    </sheetView>
  </sheetViews>
  <sheetFormatPr defaultColWidth="9.140625" defaultRowHeight="15"/>
  <cols>
    <col min="1" max="1" width="105.00390625" style="22" customWidth="1"/>
    <col min="2" max="2" width="19.28125" style="20" customWidth="1"/>
    <col min="3" max="3" width="18.57421875" style="20" customWidth="1"/>
    <col min="4" max="4" width="16.00390625" style="20" customWidth="1"/>
    <col min="5" max="5" width="27.7109375" style="20" customWidth="1"/>
    <col min="6" max="16384" width="9.140625" style="21" customWidth="1"/>
  </cols>
  <sheetData>
    <row r="1" spans="1:5" ht="27.75" customHeight="1">
      <c r="A1" s="331" t="s">
        <v>1987</v>
      </c>
      <c r="B1" s="331"/>
      <c r="C1" s="331"/>
      <c r="D1" s="331"/>
      <c r="E1" s="331"/>
    </row>
    <row r="2" ht="15.75">
      <c r="A2" s="65" t="s">
        <v>11</v>
      </c>
    </row>
    <row r="3" ht="15.75">
      <c r="A3" s="65"/>
    </row>
    <row r="4" spans="1:5" ht="15.75">
      <c r="A4" s="66" t="s">
        <v>508</v>
      </c>
      <c r="B4" s="332" t="s">
        <v>509</v>
      </c>
      <c r="C4" s="333"/>
      <c r="D4" s="333"/>
      <c r="E4" s="334"/>
    </row>
    <row r="5" spans="1:5" ht="15.75">
      <c r="A5" s="66" t="s">
        <v>46</v>
      </c>
      <c r="B5" s="332" t="s">
        <v>47</v>
      </c>
      <c r="C5" s="333"/>
      <c r="D5" s="333"/>
      <c r="E5" s="334"/>
    </row>
    <row r="6" spans="1:5" ht="15.75">
      <c r="A6" s="67" t="s">
        <v>12</v>
      </c>
      <c r="B6" s="30" t="s">
        <v>13</v>
      </c>
      <c r="C6" s="27"/>
      <c r="D6" s="27"/>
      <c r="E6" s="27"/>
    </row>
    <row r="7" spans="1:5" ht="27.75" customHeight="1">
      <c r="A7" s="67" t="s">
        <v>14</v>
      </c>
      <c r="B7" s="335" t="s">
        <v>2169</v>
      </c>
      <c r="C7" s="335"/>
      <c r="D7" s="335"/>
      <c r="E7" s="335"/>
    </row>
    <row r="8" spans="1:5" ht="15.75">
      <c r="A8" s="68" t="s">
        <v>18</v>
      </c>
      <c r="B8" s="328"/>
      <c r="C8" s="329"/>
      <c r="D8" s="329"/>
      <c r="E8" s="330"/>
    </row>
    <row r="9" spans="1:5" ht="15">
      <c r="A9" s="69" t="s">
        <v>19</v>
      </c>
      <c r="B9" s="345" t="s">
        <v>16</v>
      </c>
      <c r="C9" s="346"/>
      <c r="D9" s="346"/>
      <c r="E9" s="347"/>
    </row>
    <row r="10" spans="1:5" ht="15">
      <c r="A10" s="69" t="s">
        <v>20</v>
      </c>
      <c r="B10" s="345" t="s">
        <v>17</v>
      </c>
      <c r="C10" s="346"/>
      <c r="D10" s="346"/>
      <c r="E10" s="347"/>
    </row>
    <row r="11" spans="1:2" ht="15.75">
      <c r="A11" s="65"/>
      <c r="B11" s="70"/>
    </row>
    <row r="12" spans="1:2" ht="15.75">
      <c r="A12" s="65" t="s">
        <v>21</v>
      </c>
      <c r="B12" s="70"/>
    </row>
    <row r="13" spans="1:5" ht="15.75">
      <c r="A13" s="71" t="s">
        <v>508</v>
      </c>
      <c r="B13" s="315" t="s">
        <v>509</v>
      </c>
      <c r="C13" s="316"/>
      <c r="D13" s="316"/>
      <c r="E13" s="317"/>
    </row>
    <row r="14" spans="1:5" ht="15.75">
      <c r="A14" s="66" t="s">
        <v>46</v>
      </c>
      <c r="B14" s="332" t="s">
        <v>47</v>
      </c>
      <c r="C14" s="333"/>
      <c r="D14" s="333"/>
      <c r="E14" s="334"/>
    </row>
    <row r="15" spans="1:5" s="73" customFormat="1" ht="15.75">
      <c r="A15" s="72" t="s">
        <v>27</v>
      </c>
      <c r="B15" s="318" t="s">
        <v>2215</v>
      </c>
      <c r="C15" s="318"/>
      <c r="D15" s="318"/>
      <c r="E15" s="319"/>
    </row>
    <row r="16" spans="1:5" s="73" customFormat="1" ht="15.75">
      <c r="A16" s="74"/>
      <c r="B16" s="75" t="s">
        <v>2216</v>
      </c>
      <c r="C16" s="76"/>
      <c r="D16" s="76"/>
      <c r="E16" s="77"/>
    </row>
    <row r="17" spans="1:5" s="79" customFormat="1" ht="31.5">
      <c r="A17" s="78" t="s">
        <v>26</v>
      </c>
      <c r="B17" s="320" t="s">
        <v>34</v>
      </c>
      <c r="C17" s="320"/>
      <c r="D17" s="320"/>
      <c r="E17" s="320"/>
    </row>
    <row r="18" spans="1:5" s="79" customFormat="1" ht="31.5" customHeight="1">
      <c r="A18" s="80"/>
      <c r="B18" s="321" t="s">
        <v>33</v>
      </c>
      <c r="C18" s="322"/>
      <c r="D18" s="322"/>
      <c r="E18" s="323"/>
    </row>
    <row r="19" spans="1:5" s="79" customFormat="1" ht="28.5" customHeight="1">
      <c r="A19" s="81" t="s">
        <v>22</v>
      </c>
      <c r="B19" s="320" t="s">
        <v>32</v>
      </c>
      <c r="C19" s="320"/>
      <c r="D19" s="320"/>
      <c r="E19" s="320"/>
    </row>
    <row r="20" spans="1:5" s="79" customFormat="1" ht="29.25" customHeight="1">
      <c r="A20" s="82"/>
      <c r="B20" s="321" t="s">
        <v>30</v>
      </c>
      <c r="C20" s="322"/>
      <c r="D20" s="322"/>
      <c r="E20" s="323"/>
    </row>
    <row r="21" spans="1:5" s="79" customFormat="1" ht="29.25" customHeight="1">
      <c r="A21" s="82" t="s">
        <v>23</v>
      </c>
      <c r="B21" s="321" t="s">
        <v>29</v>
      </c>
      <c r="C21" s="322"/>
      <c r="D21" s="322"/>
      <c r="E21" s="323"/>
    </row>
    <row r="22" spans="1:5" ht="15.75">
      <c r="A22" s="83" t="s">
        <v>24</v>
      </c>
      <c r="B22" s="336" t="s">
        <v>28</v>
      </c>
      <c r="C22" s="337"/>
      <c r="D22" s="337"/>
      <c r="E22" s="338"/>
    </row>
    <row r="23" spans="1:5" s="79" customFormat="1" ht="42.75" customHeight="1">
      <c r="A23" s="84" t="s">
        <v>560</v>
      </c>
      <c r="B23" s="342" t="s">
        <v>2217</v>
      </c>
      <c r="C23" s="343"/>
      <c r="D23" s="343"/>
      <c r="E23" s="344"/>
    </row>
    <row r="24" spans="1:5" ht="15.75">
      <c r="A24" s="85" t="s">
        <v>2121</v>
      </c>
      <c r="B24" s="86"/>
      <c r="C24" s="86"/>
      <c r="D24" s="86"/>
      <c r="E24" s="87"/>
    </row>
    <row r="25" spans="1:5" ht="15">
      <c r="A25" s="88" t="s">
        <v>15</v>
      </c>
      <c r="B25" s="339" t="s">
        <v>16</v>
      </c>
      <c r="C25" s="340"/>
      <c r="D25" s="340"/>
      <c r="E25" s="341"/>
    </row>
    <row r="26" spans="1:5" ht="15">
      <c r="A26" s="89" t="s">
        <v>25</v>
      </c>
      <c r="B26" s="348" t="s">
        <v>17</v>
      </c>
      <c r="C26" s="349"/>
      <c r="D26" s="349"/>
      <c r="E26" s="350"/>
    </row>
    <row r="28" spans="1:5" ht="142.5" customHeight="1">
      <c r="A28" s="24" t="s">
        <v>1780</v>
      </c>
      <c r="B28" s="23" t="s">
        <v>1965</v>
      </c>
      <c r="C28" s="23" t="s">
        <v>90</v>
      </c>
      <c r="D28" s="23" t="s">
        <v>1988</v>
      </c>
      <c r="E28" s="23" t="s">
        <v>1989</v>
      </c>
    </row>
    <row r="29" spans="1:5" ht="30" customHeight="1">
      <c r="A29" s="24" t="s">
        <v>46</v>
      </c>
      <c r="B29" s="23" t="s">
        <v>47</v>
      </c>
      <c r="C29" s="23" t="s">
        <v>48</v>
      </c>
      <c r="D29" s="23" t="s">
        <v>98</v>
      </c>
      <c r="E29" s="23" t="s">
        <v>99</v>
      </c>
    </row>
    <row r="30" spans="1:5" ht="32.25" customHeight="1">
      <c r="A30" s="32" t="s">
        <v>2116</v>
      </c>
      <c r="B30" s="90" t="s">
        <v>561</v>
      </c>
      <c r="C30" s="90">
        <v>2.8</v>
      </c>
      <c r="D30" s="90">
        <v>45.36</v>
      </c>
      <c r="E30" s="91">
        <v>54.43199999999999</v>
      </c>
    </row>
    <row r="31" spans="1:5" ht="32.25" customHeight="1">
      <c r="A31" s="32" t="s">
        <v>2117</v>
      </c>
      <c r="B31" s="90" t="s">
        <v>562</v>
      </c>
      <c r="C31" s="90">
        <v>2.8</v>
      </c>
      <c r="D31" s="90">
        <v>48.3</v>
      </c>
      <c r="E31" s="91">
        <v>57.96</v>
      </c>
    </row>
    <row r="32" spans="1:5" ht="32.25" customHeight="1">
      <c r="A32" s="32" t="s">
        <v>2122</v>
      </c>
      <c r="B32" s="90" t="s">
        <v>563</v>
      </c>
      <c r="C32" s="90">
        <v>2.8</v>
      </c>
      <c r="D32" s="90">
        <v>90.72</v>
      </c>
      <c r="E32" s="91">
        <v>108.86399999999998</v>
      </c>
    </row>
    <row r="33" spans="1:5" ht="32.25" customHeight="1">
      <c r="A33" s="32" t="s">
        <v>42</v>
      </c>
      <c r="B33" s="90" t="s">
        <v>564</v>
      </c>
      <c r="C33" s="90">
        <v>2.8</v>
      </c>
      <c r="D33" s="90">
        <v>30.24</v>
      </c>
      <c r="E33" s="91">
        <v>36.288</v>
      </c>
    </row>
    <row r="34" spans="1:5" ht="32.25" customHeight="1">
      <c r="A34" s="32" t="s">
        <v>43</v>
      </c>
      <c r="B34" s="90" t="s">
        <v>565</v>
      </c>
      <c r="C34" s="90">
        <v>2.8</v>
      </c>
      <c r="D34" s="90">
        <v>32.2</v>
      </c>
      <c r="E34" s="91">
        <v>38.64</v>
      </c>
    </row>
    <row r="35" spans="1:5" ht="32.25" customHeight="1">
      <c r="A35" s="32" t="s">
        <v>1966</v>
      </c>
      <c r="B35" s="90" t="s">
        <v>564</v>
      </c>
      <c r="C35" s="90">
        <v>2.8</v>
      </c>
      <c r="D35" s="90">
        <v>30.24</v>
      </c>
      <c r="E35" s="91">
        <v>36.288</v>
      </c>
    </row>
    <row r="36" spans="1:5" ht="32.25" customHeight="1">
      <c r="A36" s="32" t="s">
        <v>2118</v>
      </c>
      <c r="B36" s="90" t="s">
        <v>566</v>
      </c>
      <c r="C36" s="90">
        <v>2.8</v>
      </c>
      <c r="D36" s="90">
        <v>60.48</v>
      </c>
      <c r="E36" s="91">
        <v>72.576</v>
      </c>
    </row>
    <row r="37" spans="1:5" ht="32.25" customHeight="1">
      <c r="A37" s="32" t="s">
        <v>44</v>
      </c>
      <c r="B37" s="90" t="s">
        <v>567</v>
      </c>
      <c r="C37" s="90">
        <v>2.8</v>
      </c>
      <c r="D37" s="90">
        <v>40.32</v>
      </c>
      <c r="E37" s="91">
        <v>48.384</v>
      </c>
    </row>
    <row r="38" spans="1:5" ht="32.25" customHeight="1">
      <c r="A38" s="92" t="s">
        <v>45</v>
      </c>
      <c r="B38" s="93" t="s">
        <v>566</v>
      </c>
      <c r="C38" s="90">
        <v>2.8</v>
      </c>
      <c r="D38" s="90">
        <v>60.48</v>
      </c>
      <c r="E38" s="91">
        <v>72.576</v>
      </c>
    </row>
    <row r="39" spans="1:5" ht="32.25" customHeight="1">
      <c r="A39" s="92" t="s">
        <v>7</v>
      </c>
      <c r="B39" s="93" t="s">
        <v>568</v>
      </c>
      <c r="C39" s="90">
        <v>2.8</v>
      </c>
      <c r="D39" s="90">
        <v>66.08</v>
      </c>
      <c r="E39" s="91">
        <v>79.29599999999999</v>
      </c>
    </row>
    <row r="40" spans="1:5" ht="32.25" customHeight="1">
      <c r="A40" s="92" t="s">
        <v>8</v>
      </c>
      <c r="B40" s="93" t="s">
        <v>569</v>
      </c>
      <c r="C40" s="90">
        <v>2.8</v>
      </c>
      <c r="D40" s="90">
        <v>35.84</v>
      </c>
      <c r="E40" s="91">
        <v>43.007999999999996</v>
      </c>
    </row>
    <row r="41" spans="1:5" ht="32.25" customHeight="1">
      <c r="A41" s="92" t="s">
        <v>9</v>
      </c>
      <c r="B41" s="93" t="s">
        <v>570</v>
      </c>
      <c r="C41" s="90">
        <v>2.8</v>
      </c>
      <c r="D41" s="90">
        <v>37.8</v>
      </c>
      <c r="E41" s="91">
        <v>45.36</v>
      </c>
    </row>
    <row r="42" spans="1:5" ht="32.25" customHeight="1">
      <c r="A42" s="92" t="s">
        <v>10</v>
      </c>
      <c r="B42" s="93" t="s">
        <v>571</v>
      </c>
      <c r="C42" s="90">
        <v>2.8</v>
      </c>
      <c r="D42" s="90">
        <v>45.92</v>
      </c>
      <c r="E42" s="91">
        <v>55.10399999999999</v>
      </c>
    </row>
    <row r="43" spans="1:5" ht="32.25" customHeight="1">
      <c r="A43" s="32" t="s">
        <v>572</v>
      </c>
      <c r="B43" s="90">
        <v>18</v>
      </c>
      <c r="C43" s="90">
        <v>2.8</v>
      </c>
      <c r="D43" s="90">
        <v>50.4</v>
      </c>
      <c r="E43" s="91">
        <v>60.48</v>
      </c>
    </row>
    <row r="44" spans="1:5" ht="15">
      <c r="A44" s="94"/>
      <c r="B44" s="95"/>
      <c r="C44" s="96"/>
      <c r="D44" s="96"/>
      <c r="E44" s="96"/>
    </row>
    <row r="47" ht="15.75">
      <c r="A47" s="97" t="s">
        <v>2098</v>
      </c>
    </row>
    <row r="48" spans="1:4" ht="112.5" customHeight="1">
      <c r="A48" s="23" t="s">
        <v>1969</v>
      </c>
      <c r="B48" s="23" t="s">
        <v>1965</v>
      </c>
      <c r="C48" s="23" t="s">
        <v>90</v>
      </c>
      <c r="D48" s="23" t="s">
        <v>1032</v>
      </c>
    </row>
    <row r="49" spans="1:4" ht="15.75">
      <c r="A49" s="23" t="s">
        <v>46</v>
      </c>
      <c r="B49" s="23" t="s">
        <v>47</v>
      </c>
      <c r="C49" s="23" t="s">
        <v>48</v>
      </c>
      <c r="D49" s="23" t="s">
        <v>98</v>
      </c>
    </row>
    <row r="50" spans="1:4" ht="15.75">
      <c r="A50" s="29" t="s">
        <v>444</v>
      </c>
      <c r="B50" s="98"/>
      <c r="C50" s="98"/>
      <c r="D50" s="98"/>
    </row>
    <row r="51" spans="1:4" ht="16.5" customHeight="1">
      <c r="A51" s="31" t="s">
        <v>445</v>
      </c>
      <c r="B51" s="98" t="s">
        <v>1970</v>
      </c>
      <c r="C51" s="98"/>
      <c r="D51" s="98"/>
    </row>
    <row r="52" spans="1:4" ht="15">
      <c r="A52" s="31" t="s">
        <v>446</v>
      </c>
      <c r="B52" s="98" t="s">
        <v>447</v>
      </c>
      <c r="C52" s="98">
        <v>2.8</v>
      </c>
      <c r="D52" s="98">
        <f>2.8*30</f>
        <v>84</v>
      </c>
    </row>
    <row r="53" spans="1:4" ht="15">
      <c r="A53" s="31" t="s">
        <v>448</v>
      </c>
      <c r="B53" s="98" t="s">
        <v>447</v>
      </c>
      <c r="C53" s="98">
        <v>2.8</v>
      </c>
      <c r="D53" s="98">
        <f>2.8*30</f>
        <v>84</v>
      </c>
    </row>
    <row r="54" spans="1:4" ht="15">
      <c r="A54" s="31" t="s">
        <v>449</v>
      </c>
      <c r="B54" s="98" t="s">
        <v>447</v>
      </c>
      <c r="C54" s="98">
        <v>2.8</v>
      </c>
      <c r="D54" s="98">
        <f>2.8*30</f>
        <v>84</v>
      </c>
    </row>
    <row r="55" spans="1:4" ht="30">
      <c r="A55" s="31" t="s">
        <v>2046</v>
      </c>
      <c r="B55" s="98" t="s">
        <v>450</v>
      </c>
      <c r="C55" s="98">
        <v>2.8</v>
      </c>
      <c r="D55" s="98">
        <v>42</v>
      </c>
    </row>
    <row r="56" spans="1:4" ht="30">
      <c r="A56" s="31" t="s">
        <v>451</v>
      </c>
      <c r="B56" s="98" t="s">
        <v>1970</v>
      </c>
      <c r="C56" s="98"/>
      <c r="D56" s="98"/>
    </row>
    <row r="57" spans="1:4" ht="15">
      <c r="A57" s="31" t="s">
        <v>452</v>
      </c>
      <c r="B57" s="98" t="s">
        <v>447</v>
      </c>
      <c r="C57" s="98">
        <v>2.8</v>
      </c>
      <c r="D57" s="98">
        <f>2.8*30</f>
        <v>84</v>
      </c>
    </row>
    <row r="58" spans="1:4" ht="15">
      <c r="A58" s="31" t="s">
        <v>453</v>
      </c>
      <c r="B58" s="98" t="s">
        <v>450</v>
      </c>
      <c r="C58" s="98">
        <v>2.8</v>
      </c>
      <c r="D58" s="98">
        <f>2.8*30</f>
        <v>84</v>
      </c>
    </row>
    <row r="59" spans="1:4" ht="30">
      <c r="A59" s="31" t="s">
        <v>454</v>
      </c>
      <c r="B59" s="98" t="s">
        <v>450</v>
      </c>
      <c r="C59" s="98">
        <v>2.8</v>
      </c>
      <c r="D59" s="98">
        <v>42</v>
      </c>
    </row>
    <row r="60" spans="1:4" ht="15.75">
      <c r="A60" s="29" t="s">
        <v>455</v>
      </c>
      <c r="B60" s="98"/>
      <c r="C60" s="98"/>
      <c r="D60" s="98"/>
    </row>
    <row r="61" spans="1:4" ht="30">
      <c r="A61" s="31" t="s">
        <v>456</v>
      </c>
      <c r="B61" s="98" t="s">
        <v>1970</v>
      </c>
      <c r="C61" s="98"/>
      <c r="D61" s="98"/>
    </row>
    <row r="62" spans="1:4" ht="15">
      <c r="A62" s="31" t="s">
        <v>457</v>
      </c>
      <c r="B62" s="98" t="s">
        <v>447</v>
      </c>
      <c r="C62" s="98">
        <v>2.8</v>
      </c>
      <c r="D62" s="98">
        <f>2.8*30</f>
        <v>84</v>
      </c>
    </row>
    <row r="63" spans="1:4" ht="15">
      <c r="A63" s="31" t="s">
        <v>458</v>
      </c>
      <c r="B63" s="98" t="s">
        <v>447</v>
      </c>
      <c r="C63" s="98">
        <v>2.8</v>
      </c>
      <c r="D63" s="98">
        <f>2.8*30</f>
        <v>84</v>
      </c>
    </row>
    <row r="64" spans="1:5" ht="15">
      <c r="A64" s="31" t="s">
        <v>459</v>
      </c>
      <c r="B64" s="98"/>
      <c r="C64" s="98"/>
      <c r="D64" s="98"/>
      <c r="E64" s="21"/>
    </row>
    <row r="65" spans="1:5" ht="15">
      <c r="A65" s="31" t="s">
        <v>2104</v>
      </c>
      <c r="B65" s="98" t="s">
        <v>450</v>
      </c>
      <c r="C65" s="98">
        <v>2.8</v>
      </c>
      <c r="D65" s="98">
        <v>42</v>
      </c>
      <c r="E65" s="21"/>
    </row>
    <row r="66" spans="1:5" ht="15">
      <c r="A66" s="31" t="s">
        <v>460</v>
      </c>
      <c r="B66" s="98" t="s">
        <v>450</v>
      </c>
      <c r="C66" s="98">
        <v>2.8</v>
      </c>
      <c r="D66" s="98">
        <v>42</v>
      </c>
      <c r="E66" s="21"/>
    </row>
    <row r="67" spans="1:5" ht="15.75">
      <c r="A67" s="36" t="s">
        <v>2119</v>
      </c>
      <c r="B67" s="98"/>
      <c r="C67" s="98"/>
      <c r="D67" s="98"/>
      <c r="E67" s="21"/>
    </row>
    <row r="68" spans="1:5" ht="30">
      <c r="A68" s="31" t="s">
        <v>461</v>
      </c>
      <c r="B68" s="98" t="s">
        <v>1970</v>
      </c>
      <c r="C68" s="98"/>
      <c r="D68" s="98"/>
      <c r="E68" s="21"/>
    </row>
    <row r="69" spans="1:5" ht="15">
      <c r="A69" s="31" t="s">
        <v>2047</v>
      </c>
      <c r="B69" s="98" t="s">
        <v>447</v>
      </c>
      <c r="C69" s="98">
        <v>2.8</v>
      </c>
      <c r="D69" s="98">
        <v>84</v>
      </c>
      <c r="E69" s="21"/>
    </row>
    <row r="70" spans="1:5" ht="15">
      <c r="A70" s="31" t="s">
        <v>2170</v>
      </c>
      <c r="B70" s="98" t="s">
        <v>447</v>
      </c>
      <c r="C70" s="98">
        <v>2.8</v>
      </c>
      <c r="D70" s="98">
        <v>84</v>
      </c>
      <c r="E70" s="21"/>
    </row>
    <row r="71" spans="1:5" ht="45">
      <c r="A71" s="31" t="s">
        <v>2101</v>
      </c>
      <c r="B71" s="98" t="s">
        <v>447</v>
      </c>
      <c r="C71" s="98">
        <v>2.8</v>
      </c>
      <c r="D71" s="98">
        <v>84</v>
      </c>
      <c r="E71" s="21"/>
    </row>
    <row r="72" spans="1:5" ht="45">
      <c r="A72" s="31" t="s">
        <v>2103</v>
      </c>
      <c r="B72" s="98" t="s">
        <v>447</v>
      </c>
      <c r="C72" s="98">
        <v>2.8</v>
      </c>
      <c r="D72" s="98">
        <v>84</v>
      </c>
      <c r="E72" s="21"/>
    </row>
    <row r="73" spans="1:5" ht="30">
      <c r="A73" s="31" t="s">
        <v>2102</v>
      </c>
      <c r="B73" s="98" t="s">
        <v>450</v>
      </c>
      <c r="C73" s="98">
        <v>2.8</v>
      </c>
      <c r="D73" s="98">
        <v>42</v>
      </c>
      <c r="E73" s="21"/>
    </row>
    <row r="74" spans="1:5" ht="45" customHeight="1">
      <c r="A74" s="31" t="s">
        <v>4</v>
      </c>
      <c r="B74" s="98" t="s">
        <v>1970</v>
      </c>
      <c r="C74" s="98"/>
      <c r="D74" s="98"/>
      <c r="E74" s="21"/>
    </row>
    <row r="75" spans="1:5" ht="15">
      <c r="A75" s="31" t="s">
        <v>462</v>
      </c>
      <c r="B75" s="98" t="s">
        <v>463</v>
      </c>
      <c r="C75" s="98">
        <v>2.8</v>
      </c>
      <c r="D75" s="98">
        <v>84</v>
      </c>
      <c r="E75" s="21"/>
    </row>
    <row r="76" spans="1:5" ht="15">
      <c r="A76" s="31" t="s">
        <v>464</v>
      </c>
      <c r="B76" s="98" t="s">
        <v>465</v>
      </c>
      <c r="C76" s="98">
        <v>2.8</v>
      </c>
      <c r="D76" s="98">
        <v>42</v>
      </c>
      <c r="E76" s="21"/>
    </row>
    <row r="77" spans="1:5" ht="30">
      <c r="A77" s="31" t="s">
        <v>466</v>
      </c>
      <c r="B77" s="98" t="s">
        <v>465</v>
      </c>
      <c r="C77" s="98">
        <v>2.8</v>
      </c>
      <c r="D77" s="98">
        <v>42</v>
      </c>
      <c r="E77" s="21"/>
    </row>
    <row r="78" spans="1:5" ht="15.75">
      <c r="A78" s="29" t="s">
        <v>2171</v>
      </c>
      <c r="B78" s="98"/>
      <c r="C78" s="98"/>
      <c r="D78" s="98"/>
      <c r="E78" s="21"/>
    </row>
    <row r="79" spans="1:5" ht="17.25" customHeight="1">
      <c r="A79" s="31" t="s">
        <v>467</v>
      </c>
      <c r="B79" s="98" t="s">
        <v>1970</v>
      </c>
      <c r="C79" s="98"/>
      <c r="D79" s="98"/>
      <c r="E79" s="21"/>
    </row>
    <row r="80" spans="1:5" ht="15">
      <c r="A80" s="31" t="s">
        <v>468</v>
      </c>
      <c r="B80" s="98" t="s">
        <v>463</v>
      </c>
      <c r="C80" s="98">
        <v>2.8</v>
      </c>
      <c r="D80" s="98">
        <v>84</v>
      </c>
      <c r="E80" s="21"/>
    </row>
    <row r="81" spans="1:5" ht="15">
      <c r="A81" s="31" t="s">
        <v>469</v>
      </c>
      <c r="B81" s="98" t="s">
        <v>465</v>
      </c>
      <c r="C81" s="98">
        <v>2.8</v>
      </c>
      <c r="D81" s="98">
        <v>42</v>
      </c>
      <c r="E81" s="21"/>
    </row>
    <row r="82" spans="1:5" ht="30">
      <c r="A82" s="31" t="s">
        <v>857</v>
      </c>
      <c r="B82" s="98" t="s">
        <v>465</v>
      </c>
      <c r="C82" s="98">
        <v>2.8</v>
      </c>
      <c r="D82" s="98">
        <v>42</v>
      </c>
      <c r="E82" s="21"/>
    </row>
    <row r="83" spans="1:5" ht="15.75" customHeight="1">
      <c r="A83" s="29" t="s">
        <v>5</v>
      </c>
      <c r="B83" s="98"/>
      <c r="C83" s="98"/>
      <c r="D83" s="98"/>
      <c r="E83" s="21"/>
    </row>
    <row r="84" spans="1:5" ht="19.5" customHeight="1">
      <c r="A84" s="31" t="s">
        <v>470</v>
      </c>
      <c r="B84" s="98" t="s">
        <v>1970</v>
      </c>
      <c r="C84" s="98"/>
      <c r="D84" s="98"/>
      <c r="E84" s="21"/>
    </row>
    <row r="85" spans="1:5" ht="15">
      <c r="A85" s="31" t="s">
        <v>471</v>
      </c>
      <c r="B85" s="98" t="s">
        <v>463</v>
      </c>
      <c r="C85" s="98">
        <v>2.8</v>
      </c>
      <c r="D85" s="98">
        <v>84</v>
      </c>
      <c r="E85" s="21"/>
    </row>
    <row r="86" spans="1:5" ht="15">
      <c r="A86" s="31" t="s">
        <v>472</v>
      </c>
      <c r="B86" s="98" t="s">
        <v>465</v>
      </c>
      <c r="C86" s="98">
        <v>2.8</v>
      </c>
      <c r="D86" s="98">
        <v>42</v>
      </c>
      <c r="E86" s="21"/>
    </row>
    <row r="87" spans="1:5" ht="30">
      <c r="A87" s="31" t="s">
        <v>473</v>
      </c>
      <c r="B87" s="98" t="s">
        <v>465</v>
      </c>
      <c r="C87" s="98">
        <v>2.8</v>
      </c>
      <c r="D87" s="98">
        <v>42</v>
      </c>
      <c r="E87" s="21"/>
    </row>
    <row r="88" spans="1:5" ht="15.75">
      <c r="A88" s="29" t="s">
        <v>474</v>
      </c>
      <c r="B88" s="98"/>
      <c r="C88" s="98"/>
      <c r="D88" s="98"/>
      <c r="E88" s="21"/>
    </row>
    <row r="89" spans="1:5" ht="30">
      <c r="A89" s="31" t="s">
        <v>0</v>
      </c>
      <c r="B89" s="98" t="s">
        <v>447</v>
      </c>
      <c r="C89" s="98">
        <v>2.8</v>
      </c>
      <c r="D89" s="98">
        <v>84</v>
      </c>
      <c r="E89" s="21"/>
    </row>
    <row r="90" spans="1:5" ht="15.75">
      <c r="A90" s="29" t="s">
        <v>475</v>
      </c>
      <c r="B90" s="98"/>
      <c r="C90" s="98"/>
      <c r="D90" s="98"/>
      <c r="E90" s="21"/>
    </row>
    <row r="91" spans="1:5" ht="45">
      <c r="A91" s="31" t="s">
        <v>1</v>
      </c>
      <c r="B91" s="98" t="s">
        <v>447</v>
      </c>
      <c r="C91" s="98">
        <v>2.8</v>
      </c>
      <c r="D91" s="98">
        <v>84</v>
      </c>
      <c r="E91" s="21"/>
    </row>
    <row r="92" spans="1:5" ht="15.75">
      <c r="A92" s="29" t="s">
        <v>476</v>
      </c>
      <c r="B92" s="98"/>
      <c r="C92" s="98"/>
      <c r="D92" s="98"/>
      <c r="E92" s="21"/>
    </row>
    <row r="93" spans="1:5" ht="30">
      <c r="A93" s="32" t="s">
        <v>2</v>
      </c>
      <c r="B93" s="99" t="s">
        <v>447</v>
      </c>
      <c r="C93" s="98">
        <v>2.8</v>
      </c>
      <c r="D93" s="98">
        <v>84</v>
      </c>
      <c r="E93" s="21"/>
    </row>
    <row r="94" spans="1:5" ht="15.75">
      <c r="A94" s="36" t="s">
        <v>2120</v>
      </c>
      <c r="B94" s="99"/>
      <c r="C94" s="98"/>
      <c r="D94" s="98"/>
      <c r="E94" s="21"/>
    </row>
    <row r="95" spans="1:5" ht="30">
      <c r="A95" s="32" t="s">
        <v>3</v>
      </c>
      <c r="B95" s="99" t="s">
        <v>447</v>
      </c>
      <c r="C95" s="98">
        <v>2.8</v>
      </c>
      <c r="D95" s="98">
        <v>84</v>
      </c>
      <c r="E95" s="21"/>
    </row>
    <row r="96" spans="1:4" ht="15.75">
      <c r="A96" s="36" t="s">
        <v>573</v>
      </c>
      <c r="B96" s="99"/>
      <c r="C96" s="98"/>
      <c r="D96" s="98"/>
    </row>
    <row r="97" spans="1:4" ht="30">
      <c r="A97" s="32" t="s">
        <v>574</v>
      </c>
      <c r="B97" s="99" t="s">
        <v>447</v>
      </c>
      <c r="C97" s="98">
        <v>2.8</v>
      </c>
      <c r="D97" s="98">
        <v>84</v>
      </c>
    </row>
    <row r="98" spans="1:4" ht="15.75">
      <c r="A98" s="100" t="s">
        <v>575</v>
      </c>
      <c r="B98" s="32"/>
      <c r="C98" s="98"/>
      <c r="D98" s="98"/>
    </row>
    <row r="99" spans="1:4" ht="30">
      <c r="A99" s="33" t="s">
        <v>576</v>
      </c>
      <c r="B99" s="99" t="s">
        <v>1970</v>
      </c>
      <c r="C99" s="98"/>
      <c r="D99" s="98"/>
    </row>
    <row r="100" spans="1:4" ht="15">
      <c r="A100" s="32" t="s">
        <v>577</v>
      </c>
      <c r="B100" s="99" t="s">
        <v>447</v>
      </c>
      <c r="C100" s="98">
        <v>2.8</v>
      </c>
      <c r="D100" s="98">
        <v>84</v>
      </c>
    </row>
    <row r="101" spans="1:5" s="101" customFormat="1" ht="15">
      <c r="A101" s="32" t="s">
        <v>578</v>
      </c>
      <c r="B101" s="99" t="s">
        <v>447</v>
      </c>
      <c r="C101" s="98">
        <v>2.8</v>
      </c>
      <c r="D101" s="98">
        <v>84</v>
      </c>
      <c r="E101" s="96"/>
    </row>
    <row r="102" spans="1:5" s="101" customFormat="1" ht="15">
      <c r="A102" s="33" t="s">
        <v>579</v>
      </c>
      <c r="B102" s="99" t="s">
        <v>447</v>
      </c>
      <c r="C102" s="98">
        <v>2.8</v>
      </c>
      <c r="D102" s="98">
        <v>84</v>
      </c>
      <c r="E102" s="96"/>
    </row>
    <row r="103" spans="1:5" s="101" customFormat="1" ht="30">
      <c r="A103" s="32" t="s">
        <v>580</v>
      </c>
      <c r="B103" s="99" t="s">
        <v>581</v>
      </c>
      <c r="C103" s="98">
        <v>2.8</v>
      </c>
      <c r="D103" s="98">
        <v>42</v>
      </c>
      <c r="E103" s="96"/>
    </row>
    <row r="104" spans="1:5" s="101" customFormat="1" ht="16.5" customHeight="1">
      <c r="A104" s="32" t="s">
        <v>582</v>
      </c>
      <c r="B104" s="99"/>
      <c r="C104" s="98"/>
      <c r="D104" s="98"/>
      <c r="E104" s="96"/>
    </row>
    <row r="105" spans="1:4" ht="15">
      <c r="A105" s="32" t="s">
        <v>583</v>
      </c>
      <c r="B105" s="99" t="s">
        <v>584</v>
      </c>
      <c r="C105" s="98">
        <v>2.8</v>
      </c>
      <c r="D105" s="98">
        <v>84</v>
      </c>
    </row>
    <row r="106" spans="1:4" ht="15">
      <c r="A106" s="32" t="s">
        <v>585</v>
      </c>
      <c r="B106" s="99" t="s">
        <v>581</v>
      </c>
      <c r="C106" s="98">
        <v>2.8</v>
      </c>
      <c r="D106" s="98">
        <v>42</v>
      </c>
    </row>
    <row r="107" spans="1:4" ht="30">
      <c r="A107" s="32" t="s">
        <v>586</v>
      </c>
      <c r="B107" s="99" t="s">
        <v>581</v>
      </c>
      <c r="C107" s="98">
        <v>2.8</v>
      </c>
      <c r="D107" s="98">
        <v>42</v>
      </c>
    </row>
    <row r="108" spans="1:2" ht="15">
      <c r="A108" s="102"/>
      <c r="B108" s="103"/>
    </row>
  </sheetData>
  <sheetProtection/>
  <mergeCells count="19">
    <mergeCell ref="B26:E26"/>
    <mergeCell ref="B10:E10"/>
    <mergeCell ref="B13:E13"/>
    <mergeCell ref="B14:E14"/>
    <mergeCell ref="B15:E15"/>
    <mergeCell ref="B17:E17"/>
    <mergeCell ref="B18:E18"/>
    <mergeCell ref="B19:E19"/>
    <mergeCell ref="B20:E20"/>
    <mergeCell ref="B21:E21"/>
    <mergeCell ref="B22:E22"/>
    <mergeCell ref="B25:E25"/>
    <mergeCell ref="B23:E23"/>
    <mergeCell ref="B9:E9"/>
    <mergeCell ref="B8:E8"/>
    <mergeCell ref="A1:E1"/>
    <mergeCell ref="B4:E4"/>
    <mergeCell ref="B5:E5"/>
    <mergeCell ref="B7:E7"/>
  </mergeCells>
  <printOptions/>
  <pageMargins left="0.7" right="0.7" top="0.75" bottom="0.75" header="0.3" footer="0.3"/>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sheetPr>
    <tabColor rgb="FFFF0000"/>
  </sheetPr>
  <dimension ref="A1:F139"/>
  <sheetViews>
    <sheetView zoomScalePageLayoutView="0" workbookViewId="0" topLeftCell="A1">
      <selection activeCell="E7" sqref="E7"/>
    </sheetView>
  </sheetViews>
  <sheetFormatPr defaultColWidth="9.140625" defaultRowHeight="15"/>
  <cols>
    <col min="1" max="1" width="9.140625" style="20" customWidth="1"/>
    <col min="2" max="2" width="56.140625" style="22" customWidth="1"/>
    <col min="3" max="3" width="42.57421875" style="22" customWidth="1"/>
    <col min="4" max="4" width="19.00390625" style="20" customWidth="1"/>
    <col min="5" max="6" width="22.421875" style="20" customWidth="1"/>
    <col min="7" max="16384" width="9.140625" style="21" customWidth="1"/>
  </cols>
  <sheetData>
    <row r="1" spans="1:6" ht="15.75">
      <c r="A1" s="309" t="s">
        <v>1987</v>
      </c>
      <c r="B1" s="309"/>
      <c r="C1" s="309"/>
      <c r="D1" s="309"/>
      <c r="E1" s="309"/>
      <c r="F1" s="309"/>
    </row>
    <row r="2" ht="15.75">
      <c r="A2" s="104" t="s">
        <v>1169</v>
      </c>
    </row>
    <row r="3" ht="15.75">
      <c r="A3" s="104"/>
    </row>
    <row r="4" spans="1:6" ht="78.75">
      <c r="A4" s="23" t="s">
        <v>1143</v>
      </c>
      <c r="B4" s="23" t="s">
        <v>1843</v>
      </c>
      <c r="C4" s="23" t="s">
        <v>1844</v>
      </c>
      <c r="D4" s="23" t="s">
        <v>90</v>
      </c>
      <c r="E4" s="23" t="s">
        <v>1988</v>
      </c>
      <c r="F4" s="23" t="s">
        <v>1989</v>
      </c>
    </row>
    <row r="5" spans="1:6" ht="15.75">
      <c r="A5" s="23"/>
      <c r="B5" s="24" t="s">
        <v>46</v>
      </c>
      <c r="C5" s="23" t="s">
        <v>47</v>
      </c>
      <c r="D5" s="23" t="s">
        <v>48</v>
      </c>
      <c r="E5" s="23" t="s">
        <v>98</v>
      </c>
      <c r="F5" s="23" t="s">
        <v>99</v>
      </c>
    </row>
    <row r="6" spans="1:6" ht="31.5">
      <c r="A6" s="27"/>
      <c r="B6" s="25" t="s">
        <v>1845</v>
      </c>
      <c r="C6" s="25" t="s">
        <v>1970</v>
      </c>
      <c r="D6" s="26"/>
      <c r="E6" s="26"/>
      <c r="F6" s="26"/>
    </row>
    <row r="7" spans="1:6" ht="30">
      <c r="A7" s="27">
        <v>1</v>
      </c>
      <c r="B7" s="31" t="s">
        <v>1846</v>
      </c>
      <c r="C7" s="31" t="s">
        <v>1866</v>
      </c>
      <c r="D7" s="27">
        <v>2.8</v>
      </c>
      <c r="E7" s="27">
        <f>D7*10</f>
        <v>28</v>
      </c>
      <c r="F7" s="27">
        <f>E7+E7*0.2</f>
        <v>33.6</v>
      </c>
    </row>
    <row r="8" spans="1:6" ht="15">
      <c r="A8" s="27">
        <v>2</v>
      </c>
      <c r="B8" s="31" t="s">
        <v>1867</v>
      </c>
      <c r="C8" s="31" t="s">
        <v>1868</v>
      </c>
      <c r="D8" s="27">
        <v>2.8</v>
      </c>
      <c r="E8" s="27">
        <f aca="true" t="shared" si="0" ref="E8:E26">D8*10</f>
        <v>28</v>
      </c>
      <c r="F8" s="27">
        <f aca="true" t="shared" si="1" ref="F8:F71">E8+E8*0.2</f>
        <v>33.6</v>
      </c>
    </row>
    <row r="9" spans="1:6" ht="15">
      <c r="A9" s="27">
        <v>3</v>
      </c>
      <c r="B9" s="31" t="s">
        <v>1869</v>
      </c>
      <c r="C9" s="31" t="s">
        <v>1868</v>
      </c>
      <c r="D9" s="27">
        <v>2.8</v>
      </c>
      <c r="E9" s="27">
        <f t="shared" si="0"/>
        <v>28</v>
      </c>
      <c r="F9" s="27">
        <f t="shared" si="1"/>
        <v>33.6</v>
      </c>
    </row>
    <row r="10" spans="1:6" ht="15">
      <c r="A10" s="27">
        <v>4</v>
      </c>
      <c r="B10" s="31" t="s">
        <v>1870</v>
      </c>
      <c r="C10" s="31" t="s">
        <v>1871</v>
      </c>
      <c r="D10" s="27">
        <v>2.8</v>
      </c>
      <c r="E10" s="27">
        <f t="shared" si="0"/>
        <v>28</v>
      </c>
      <c r="F10" s="27">
        <f t="shared" si="1"/>
        <v>33.6</v>
      </c>
    </row>
    <row r="11" spans="1:6" ht="30">
      <c r="A11" s="27">
        <v>5</v>
      </c>
      <c r="B11" s="31" t="s">
        <v>1872</v>
      </c>
      <c r="C11" s="32" t="s">
        <v>2123</v>
      </c>
      <c r="D11" s="27">
        <v>2.8</v>
      </c>
      <c r="E11" s="27">
        <f t="shared" si="0"/>
        <v>28</v>
      </c>
      <c r="F11" s="27">
        <f t="shared" si="1"/>
        <v>33.6</v>
      </c>
    </row>
    <row r="12" spans="1:6" ht="30">
      <c r="A12" s="27">
        <v>6</v>
      </c>
      <c r="B12" s="31" t="s">
        <v>1873</v>
      </c>
      <c r="C12" s="31" t="s">
        <v>1874</v>
      </c>
      <c r="D12" s="27">
        <v>2.8</v>
      </c>
      <c r="E12" s="27">
        <f t="shared" si="0"/>
        <v>28</v>
      </c>
      <c r="F12" s="27">
        <f t="shared" si="1"/>
        <v>33.6</v>
      </c>
    </row>
    <row r="13" spans="1:6" ht="45">
      <c r="A13" s="27">
        <v>7</v>
      </c>
      <c r="B13" s="31" t="s">
        <v>1875</v>
      </c>
      <c r="C13" s="31" t="s">
        <v>1876</v>
      </c>
      <c r="D13" s="27">
        <v>2.8</v>
      </c>
      <c r="E13" s="27">
        <f t="shared" si="0"/>
        <v>28</v>
      </c>
      <c r="F13" s="27">
        <f t="shared" si="1"/>
        <v>33.6</v>
      </c>
    </row>
    <row r="14" spans="1:6" ht="45">
      <c r="A14" s="27">
        <v>8</v>
      </c>
      <c r="B14" s="31" t="s">
        <v>1877</v>
      </c>
      <c r="C14" s="31" t="s">
        <v>1878</v>
      </c>
      <c r="D14" s="27">
        <v>2.8</v>
      </c>
      <c r="E14" s="27">
        <f>D14*10</f>
        <v>28</v>
      </c>
      <c r="F14" s="27">
        <f>E14+E14*0.2</f>
        <v>33.6</v>
      </c>
    </row>
    <row r="15" spans="1:6" ht="45">
      <c r="A15" s="27">
        <v>9</v>
      </c>
      <c r="B15" s="31" t="s">
        <v>1879</v>
      </c>
      <c r="C15" s="31" t="s">
        <v>1880</v>
      </c>
      <c r="D15" s="27">
        <v>2.8</v>
      </c>
      <c r="E15" s="27">
        <f t="shared" si="0"/>
        <v>28</v>
      </c>
      <c r="F15" s="27">
        <f t="shared" si="1"/>
        <v>33.6</v>
      </c>
    </row>
    <row r="16" spans="1:6" ht="30">
      <c r="A16" s="27">
        <v>10</v>
      </c>
      <c r="B16" s="31" t="s">
        <v>1881</v>
      </c>
      <c r="C16" s="31" t="s">
        <v>1882</v>
      </c>
      <c r="D16" s="27">
        <v>2.8</v>
      </c>
      <c r="E16" s="27">
        <f t="shared" si="0"/>
        <v>28</v>
      </c>
      <c r="F16" s="27">
        <f t="shared" si="1"/>
        <v>33.6</v>
      </c>
    </row>
    <row r="17" spans="1:6" ht="15">
      <c r="A17" s="27">
        <v>11</v>
      </c>
      <c r="B17" s="31" t="s">
        <v>1439</v>
      </c>
      <c r="C17" s="31" t="s">
        <v>1880</v>
      </c>
      <c r="D17" s="27">
        <v>2.8</v>
      </c>
      <c r="E17" s="27">
        <f t="shared" si="0"/>
        <v>28</v>
      </c>
      <c r="F17" s="27">
        <f t="shared" si="1"/>
        <v>33.6</v>
      </c>
    </row>
    <row r="18" spans="1:6" ht="15">
      <c r="A18" s="27">
        <v>12</v>
      </c>
      <c r="B18" s="31" t="s">
        <v>300</v>
      </c>
      <c r="C18" s="31" t="s">
        <v>1880</v>
      </c>
      <c r="D18" s="27">
        <v>2.8</v>
      </c>
      <c r="E18" s="27">
        <f t="shared" si="0"/>
        <v>28</v>
      </c>
      <c r="F18" s="27">
        <f t="shared" si="1"/>
        <v>33.6</v>
      </c>
    </row>
    <row r="19" spans="1:6" ht="45">
      <c r="A19" s="27">
        <v>13</v>
      </c>
      <c r="B19" s="31" t="s">
        <v>301</v>
      </c>
      <c r="C19" s="31" t="s">
        <v>302</v>
      </c>
      <c r="D19" s="27">
        <v>2.8</v>
      </c>
      <c r="E19" s="27">
        <f t="shared" si="0"/>
        <v>28</v>
      </c>
      <c r="F19" s="27">
        <f t="shared" si="1"/>
        <v>33.6</v>
      </c>
    </row>
    <row r="20" spans="1:6" ht="30">
      <c r="A20" s="27">
        <v>14</v>
      </c>
      <c r="B20" s="31" t="s">
        <v>303</v>
      </c>
      <c r="C20" s="31" t="s">
        <v>1880</v>
      </c>
      <c r="D20" s="27">
        <v>2.8</v>
      </c>
      <c r="E20" s="27">
        <f t="shared" si="0"/>
        <v>28</v>
      </c>
      <c r="F20" s="27">
        <f t="shared" si="1"/>
        <v>33.6</v>
      </c>
    </row>
    <row r="21" spans="1:6" ht="15">
      <c r="A21" s="27">
        <v>15</v>
      </c>
      <c r="B21" s="31" t="s">
        <v>304</v>
      </c>
      <c r="C21" s="31" t="s">
        <v>305</v>
      </c>
      <c r="D21" s="27">
        <v>2.8</v>
      </c>
      <c r="E21" s="27">
        <f>D21*10</f>
        <v>28</v>
      </c>
      <c r="F21" s="27">
        <f>E21+E21*0.2</f>
        <v>33.6</v>
      </c>
    </row>
    <row r="22" spans="1:6" ht="60">
      <c r="A22" s="27">
        <v>16</v>
      </c>
      <c r="B22" s="31" t="s">
        <v>306</v>
      </c>
      <c r="C22" s="31" t="s">
        <v>307</v>
      </c>
      <c r="D22" s="27">
        <v>2.8</v>
      </c>
      <c r="E22" s="27">
        <f t="shared" si="0"/>
        <v>28</v>
      </c>
      <c r="F22" s="27">
        <f t="shared" si="1"/>
        <v>33.6</v>
      </c>
    </row>
    <row r="23" spans="1:6" ht="30">
      <c r="A23" s="27">
        <v>17</v>
      </c>
      <c r="B23" s="31" t="s">
        <v>308</v>
      </c>
      <c r="C23" s="31" t="s">
        <v>309</v>
      </c>
      <c r="D23" s="27">
        <v>2.8</v>
      </c>
      <c r="E23" s="27">
        <f t="shared" si="0"/>
        <v>28</v>
      </c>
      <c r="F23" s="27">
        <f t="shared" si="1"/>
        <v>33.6</v>
      </c>
    </row>
    <row r="24" spans="1:6" ht="60">
      <c r="A24" s="27">
        <v>18</v>
      </c>
      <c r="B24" s="31" t="s">
        <v>310</v>
      </c>
      <c r="C24" s="31" t="s">
        <v>311</v>
      </c>
      <c r="D24" s="27">
        <v>2.8</v>
      </c>
      <c r="E24" s="27">
        <f t="shared" si="0"/>
        <v>28</v>
      </c>
      <c r="F24" s="27">
        <f t="shared" si="1"/>
        <v>33.6</v>
      </c>
    </row>
    <row r="25" spans="1:6" ht="30">
      <c r="A25" s="27">
        <v>19</v>
      </c>
      <c r="B25" s="31" t="s">
        <v>312</v>
      </c>
      <c r="C25" s="31" t="s">
        <v>313</v>
      </c>
      <c r="D25" s="27">
        <v>2.8</v>
      </c>
      <c r="E25" s="27">
        <f>D25*10</f>
        <v>28</v>
      </c>
      <c r="F25" s="27">
        <f>E25+E25*0.2</f>
        <v>33.6</v>
      </c>
    </row>
    <row r="26" spans="1:6" ht="42" customHeight="1">
      <c r="A26" s="27">
        <v>20</v>
      </c>
      <c r="B26" s="31" t="s">
        <v>314</v>
      </c>
      <c r="C26" s="32" t="s">
        <v>2124</v>
      </c>
      <c r="D26" s="27">
        <v>2.8</v>
      </c>
      <c r="E26" s="27">
        <f t="shared" si="0"/>
        <v>28</v>
      </c>
      <c r="F26" s="27">
        <f t="shared" si="1"/>
        <v>33.6</v>
      </c>
    </row>
    <row r="27" spans="1:6" s="20" customFormat="1" ht="31.5">
      <c r="A27" s="27"/>
      <c r="B27" s="25" t="s">
        <v>315</v>
      </c>
      <c r="C27" s="25" t="s">
        <v>1970</v>
      </c>
      <c r="D27" s="27"/>
      <c r="E27" s="26"/>
      <c r="F27" s="26"/>
    </row>
    <row r="28" spans="1:6" ht="30">
      <c r="A28" s="27">
        <v>1</v>
      </c>
      <c r="B28" s="31" t="s">
        <v>316</v>
      </c>
      <c r="C28" s="31" t="s">
        <v>1868</v>
      </c>
      <c r="D28" s="27">
        <v>2.8</v>
      </c>
      <c r="E28" s="27">
        <f>D28*20</f>
        <v>56</v>
      </c>
      <c r="F28" s="27">
        <f t="shared" si="1"/>
        <v>67.2</v>
      </c>
    </row>
    <row r="29" spans="1:6" ht="15">
      <c r="A29" s="27">
        <v>2</v>
      </c>
      <c r="B29" s="31" t="s">
        <v>317</v>
      </c>
      <c r="C29" s="31" t="s">
        <v>1868</v>
      </c>
      <c r="D29" s="27">
        <v>2.8</v>
      </c>
      <c r="E29" s="27">
        <f aca="true" t="shared" si="2" ref="E29:E42">D29*20</f>
        <v>56</v>
      </c>
      <c r="F29" s="27">
        <f t="shared" si="1"/>
        <v>67.2</v>
      </c>
    </row>
    <row r="30" spans="1:6" ht="30">
      <c r="A30" s="27">
        <v>3</v>
      </c>
      <c r="B30" s="31" t="s">
        <v>318</v>
      </c>
      <c r="C30" s="31" t="s">
        <v>1868</v>
      </c>
      <c r="D30" s="27">
        <v>2.8</v>
      </c>
      <c r="E30" s="27">
        <f t="shared" si="2"/>
        <v>56</v>
      </c>
      <c r="F30" s="27">
        <f t="shared" si="1"/>
        <v>67.2</v>
      </c>
    </row>
    <row r="31" spans="1:6" ht="15">
      <c r="A31" s="27">
        <v>4</v>
      </c>
      <c r="B31" s="31" t="s">
        <v>319</v>
      </c>
      <c r="C31" s="31" t="s">
        <v>320</v>
      </c>
      <c r="D31" s="27">
        <v>2.8</v>
      </c>
      <c r="E31" s="27">
        <f t="shared" si="2"/>
        <v>56</v>
      </c>
      <c r="F31" s="27">
        <f t="shared" si="1"/>
        <v>67.2</v>
      </c>
    </row>
    <row r="32" spans="1:6" ht="30">
      <c r="A32" s="27">
        <v>5</v>
      </c>
      <c r="B32" s="31" t="s">
        <v>1971</v>
      </c>
      <c r="C32" s="31" t="s">
        <v>320</v>
      </c>
      <c r="D32" s="27">
        <v>2.8</v>
      </c>
      <c r="E32" s="27">
        <f t="shared" si="2"/>
        <v>56</v>
      </c>
      <c r="F32" s="27">
        <f t="shared" si="1"/>
        <v>67.2</v>
      </c>
    </row>
    <row r="33" spans="1:6" ht="30">
      <c r="A33" s="27">
        <v>6</v>
      </c>
      <c r="B33" s="31" t="s">
        <v>321</v>
      </c>
      <c r="C33" s="31" t="s">
        <v>320</v>
      </c>
      <c r="D33" s="27">
        <v>2.8</v>
      </c>
      <c r="E33" s="27">
        <f t="shared" si="2"/>
        <v>56</v>
      </c>
      <c r="F33" s="27">
        <f t="shared" si="1"/>
        <v>67.2</v>
      </c>
    </row>
    <row r="34" spans="1:6" ht="15">
      <c r="A34" s="27">
        <v>7</v>
      </c>
      <c r="B34" s="31" t="s">
        <v>322</v>
      </c>
      <c r="C34" s="31" t="s">
        <v>305</v>
      </c>
      <c r="D34" s="27">
        <v>2.8</v>
      </c>
      <c r="E34" s="27">
        <f t="shared" si="2"/>
        <v>56</v>
      </c>
      <c r="F34" s="27">
        <f t="shared" si="1"/>
        <v>67.2</v>
      </c>
    </row>
    <row r="35" spans="1:6" ht="15">
      <c r="A35" s="27">
        <v>8</v>
      </c>
      <c r="B35" s="31" t="s">
        <v>323</v>
      </c>
      <c r="C35" s="31" t="s">
        <v>324</v>
      </c>
      <c r="D35" s="27">
        <v>2.8</v>
      </c>
      <c r="E35" s="27">
        <f t="shared" si="2"/>
        <v>56</v>
      </c>
      <c r="F35" s="27">
        <f t="shared" si="1"/>
        <v>67.2</v>
      </c>
    </row>
    <row r="36" spans="1:6" ht="15">
      <c r="A36" s="27">
        <v>9</v>
      </c>
      <c r="B36" s="31" t="s">
        <v>325</v>
      </c>
      <c r="C36" s="31" t="s">
        <v>324</v>
      </c>
      <c r="D36" s="27">
        <v>2.8</v>
      </c>
      <c r="E36" s="27">
        <f>D36*20</f>
        <v>56</v>
      </c>
      <c r="F36" s="27">
        <f t="shared" si="1"/>
        <v>67.2</v>
      </c>
    </row>
    <row r="37" spans="1:6" ht="30">
      <c r="A37" s="27">
        <v>10</v>
      </c>
      <c r="B37" s="31" t="s">
        <v>326</v>
      </c>
      <c r="C37" s="31" t="s">
        <v>327</v>
      </c>
      <c r="D37" s="27">
        <v>2.8</v>
      </c>
      <c r="E37" s="27">
        <f t="shared" si="2"/>
        <v>56</v>
      </c>
      <c r="F37" s="27">
        <f t="shared" si="1"/>
        <v>67.2</v>
      </c>
    </row>
    <row r="38" spans="1:6" ht="15">
      <c r="A38" s="27">
        <v>11</v>
      </c>
      <c r="B38" s="31" t="s">
        <v>328</v>
      </c>
      <c r="C38" s="31" t="s">
        <v>329</v>
      </c>
      <c r="D38" s="27">
        <v>2.8</v>
      </c>
      <c r="E38" s="27">
        <f t="shared" si="2"/>
        <v>56</v>
      </c>
      <c r="F38" s="27">
        <f t="shared" si="1"/>
        <v>67.2</v>
      </c>
    </row>
    <row r="39" spans="1:6" ht="45">
      <c r="A39" s="27">
        <v>12</v>
      </c>
      <c r="B39" s="31" t="s">
        <v>330</v>
      </c>
      <c r="C39" s="31" t="s">
        <v>331</v>
      </c>
      <c r="D39" s="27">
        <v>2.8</v>
      </c>
      <c r="E39" s="27">
        <f t="shared" si="2"/>
        <v>56</v>
      </c>
      <c r="F39" s="27">
        <f t="shared" si="1"/>
        <v>67.2</v>
      </c>
    </row>
    <row r="40" spans="1:6" ht="45">
      <c r="A40" s="27">
        <v>13</v>
      </c>
      <c r="B40" s="31" t="s">
        <v>332</v>
      </c>
      <c r="C40" s="31" t="s">
        <v>333</v>
      </c>
      <c r="D40" s="27">
        <v>2.8</v>
      </c>
      <c r="E40" s="27">
        <f t="shared" si="2"/>
        <v>56</v>
      </c>
      <c r="F40" s="27">
        <f t="shared" si="1"/>
        <v>67.2</v>
      </c>
    </row>
    <row r="41" spans="1:6" ht="30">
      <c r="A41" s="90">
        <v>14</v>
      </c>
      <c r="B41" s="32" t="s">
        <v>334</v>
      </c>
      <c r="C41" s="32" t="s">
        <v>335</v>
      </c>
      <c r="D41" s="27">
        <v>2.8</v>
      </c>
      <c r="E41" s="27">
        <f t="shared" si="2"/>
        <v>56</v>
      </c>
      <c r="F41" s="27">
        <f t="shared" si="1"/>
        <v>67.2</v>
      </c>
    </row>
    <row r="42" spans="1:6" ht="30">
      <c r="A42" s="90">
        <v>15</v>
      </c>
      <c r="B42" s="32" t="s">
        <v>587</v>
      </c>
      <c r="C42" s="32" t="s">
        <v>329</v>
      </c>
      <c r="D42" s="27">
        <v>2.8</v>
      </c>
      <c r="E42" s="27">
        <f t="shared" si="2"/>
        <v>56</v>
      </c>
      <c r="F42" s="27">
        <f t="shared" si="1"/>
        <v>67.2</v>
      </c>
    </row>
    <row r="43" spans="1:6" ht="31.5">
      <c r="A43" s="27"/>
      <c r="B43" s="25" t="s">
        <v>336</v>
      </c>
      <c r="C43" s="98" t="s">
        <v>1970</v>
      </c>
      <c r="D43" s="27"/>
      <c r="E43" s="26"/>
      <c r="F43" s="26"/>
    </row>
    <row r="44" spans="1:6" ht="15">
      <c r="A44" s="90">
        <v>1</v>
      </c>
      <c r="B44" s="32" t="s">
        <v>2125</v>
      </c>
      <c r="C44" s="32" t="s">
        <v>329</v>
      </c>
      <c r="D44" s="27">
        <v>2.8</v>
      </c>
      <c r="E44" s="27">
        <f>D44*40</f>
        <v>112</v>
      </c>
      <c r="F44" s="27">
        <f t="shared" si="1"/>
        <v>134.4</v>
      </c>
    </row>
    <row r="45" spans="1:6" ht="30">
      <c r="A45" s="90">
        <v>2</v>
      </c>
      <c r="B45" s="32" t="s">
        <v>337</v>
      </c>
      <c r="C45" s="32" t="s">
        <v>338</v>
      </c>
      <c r="D45" s="27">
        <v>2.8</v>
      </c>
      <c r="E45" s="27">
        <f aca="true" t="shared" si="3" ref="E45:E51">D45*40</f>
        <v>112</v>
      </c>
      <c r="F45" s="27">
        <f t="shared" si="1"/>
        <v>134.4</v>
      </c>
    </row>
    <row r="46" spans="1:6" ht="30">
      <c r="A46" s="90">
        <v>3</v>
      </c>
      <c r="B46" s="32" t="s">
        <v>339</v>
      </c>
      <c r="C46" s="32" t="s">
        <v>329</v>
      </c>
      <c r="D46" s="27">
        <v>2.8</v>
      </c>
      <c r="E46" s="27">
        <f t="shared" si="3"/>
        <v>112</v>
      </c>
      <c r="F46" s="27">
        <f t="shared" si="1"/>
        <v>134.4</v>
      </c>
    </row>
    <row r="47" spans="1:6" ht="30">
      <c r="A47" s="90">
        <v>4</v>
      </c>
      <c r="B47" s="32" t="s">
        <v>340</v>
      </c>
      <c r="C47" s="32" t="s">
        <v>329</v>
      </c>
      <c r="D47" s="27">
        <v>2.8</v>
      </c>
      <c r="E47" s="27">
        <f t="shared" si="3"/>
        <v>112</v>
      </c>
      <c r="F47" s="27">
        <f t="shared" si="1"/>
        <v>134.4</v>
      </c>
    </row>
    <row r="48" spans="1:6" ht="60">
      <c r="A48" s="90">
        <v>5</v>
      </c>
      <c r="B48" s="32" t="s">
        <v>341</v>
      </c>
      <c r="C48" s="32" t="s">
        <v>342</v>
      </c>
      <c r="D48" s="27">
        <v>2.8</v>
      </c>
      <c r="E48" s="27">
        <f>D48*40</f>
        <v>112</v>
      </c>
      <c r="F48" s="27">
        <f t="shared" si="1"/>
        <v>134.4</v>
      </c>
    </row>
    <row r="49" spans="1:6" ht="60">
      <c r="A49" s="90">
        <v>6</v>
      </c>
      <c r="B49" s="32" t="s">
        <v>343</v>
      </c>
      <c r="C49" s="32" t="s">
        <v>342</v>
      </c>
      <c r="D49" s="27">
        <v>2.8</v>
      </c>
      <c r="E49" s="27">
        <f t="shared" si="3"/>
        <v>112</v>
      </c>
      <c r="F49" s="27">
        <f t="shared" si="1"/>
        <v>134.4</v>
      </c>
    </row>
    <row r="50" spans="1:6" ht="15">
      <c r="A50" s="90">
        <v>7</v>
      </c>
      <c r="B50" s="32" t="s">
        <v>344</v>
      </c>
      <c r="C50" s="32" t="s">
        <v>1871</v>
      </c>
      <c r="D50" s="27">
        <v>2.8</v>
      </c>
      <c r="E50" s="27">
        <f t="shared" si="3"/>
        <v>112</v>
      </c>
      <c r="F50" s="27">
        <f t="shared" si="1"/>
        <v>134.4</v>
      </c>
    </row>
    <row r="51" spans="1:6" ht="30">
      <c r="A51" s="90">
        <v>8</v>
      </c>
      <c r="B51" s="32" t="s">
        <v>345</v>
      </c>
      <c r="C51" s="32" t="s">
        <v>346</v>
      </c>
      <c r="D51" s="27">
        <v>2.8</v>
      </c>
      <c r="E51" s="27">
        <f t="shared" si="3"/>
        <v>112</v>
      </c>
      <c r="F51" s="27">
        <f t="shared" si="1"/>
        <v>134.4</v>
      </c>
    </row>
    <row r="52" spans="1:6" ht="31.5">
      <c r="A52" s="90"/>
      <c r="B52" s="105" t="s">
        <v>347</v>
      </c>
      <c r="C52" s="105" t="s">
        <v>1970</v>
      </c>
      <c r="D52" s="27"/>
      <c r="E52" s="26"/>
      <c r="F52" s="26"/>
    </row>
    <row r="53" spans="1:6" ht="30">
      <c r="A53" s="27">
        <v>1</v>
      </c>
      <c r="B53" s="31" t="s">
        <v>348</v>
      </c>
      <c r="C53" s="31" t="s">
        <v>1868</v>
      </c>
      <c r="D53" s="27">
        <v>2.8</v>
      </c>
      <c r="E53" s="27">
        <f>D53*15</f>
        <v>42</v>
      </c>
      <c r="F53" s="27">
        <f t="shared" si="1"/>
        <v>50.4</v>
      </c>
    </row>
    <row r="54" spans="1:6" ht="15">
      <c r="A54" s="27">
        <v>2</v>
      </c>
      <c r="B54" s="31" t="s">
        <v>349</v>
      </c>
      <c r="C54" s="31" t="s">
        <v>1868</v>
      </c>
      <c r="D54" s="27">
        <v>2.8</v>
      </c>
      <c r="E54" s="27">
        <f aca="true" t="shared" si="4" ref="E54:E86">D54*15</f>
        <v>42</v>
      </c>
      <c r="F54" s="27">
        <f t="shared" si="1"/>
        <v>50.4</v>
      </c>
    </row>
    <row r="55" spans="1:6" ht="15">
      <c r="A55" s="27">
        <v>3</v>
      </c>
      <c r="B55" s="31" t="s">
        <v>350</v>
      </c>
      <c r="C55" s="31" t="s">
        <v>1868</v>
      </c>
      <c r="D55" s="27">
        <v>2.8</v>
      </c>
      <c r="E55" s="27">
        <f t="shared" si="4"/>
        <v>42</v>
      </c>
      <c r="F55" s="27">
        <f t="shared" si="1"/>
        <v>50.4</v>
      </c>
    </row>
    <row r="56" spans="1:6" ht="15">
      <c r="A56" s="27">
        <v>4</v>
      </c>
      <c r="B56" s="31" t="s">
        <v>351</v>
      </c>
      <c r="C56" s="31" t="s">
        <v>1868</v>
      </c>
      <c r="D56" s="27">
        <v>2.8</v>
      </c>
      <c r="E56" s="27">
        <f t="shared" si="4"/>
        <v>42</v>
      </c>
      <c r="F56" s="27">
        <f t="shared" si="1"/>
        <v>50.4</v>
      </c>
    </row>
    <row r="57" spans="1:6" ht="15">
      <c r="A57" s="27">
        <v>5</v>
      </c>
      <c r="B57" s="31" t="s">
        <v>352</v>
      </c>
      <c r="C57" s="31" t="s">
        <v>1868</v>
      </c>
      <c r="D57" s="27">
        <v>2.8</v>
      </c>
      <c r="E57" s="27">
        <f t="shared" si="4"/>
        <v>42</v>
      </c>
      <c r="F57" s="27">
        <f t="shared" si="1"/>
        <v>50.4</v>
      </c>
    </row>
    <row r="58" spans="1:6" ht="30">
      <c r="A58" s="27">
        <v>6</v>
      </c>
      <c r="B58" s="31" t="s">
        <v>353</v>
      </c>
      <c r="C58" s="31" t="s">
        <v>1868</v>
      </c>
      <c r="D58" s="27">
        <v>2.8</v>
      </c>
      <c r="E58" s="27">
        <f t="shared" si="4"/>
        <v>42</v>
      </c>
      <c r="F58" s="27">
        <f t="shared" si="1"/>
        <v>50.4</v>
      </c>
    </row>
    <row r="59" spans="1:6" ht="15">
      <c r="A59" s="27">
        <v>7</v>
      </c>
      <c r="B59" s="31" t="s">
        <v>354</v>
      </c>
      <c r="C59" s="31" t="s">
        <v>1868</v>
      </c>
      <c r="D59" s="27">
        <v>2.8</v>
      </c>
      <c r="E59" s="27">
        <f t="shared" si="4"/>
        <v>42</v>
      </c>
      <c r="F59" s="27">
        <f t="shared" si="1"/>
        <v>50.4</v>
      </c>
    </row>
    <row r="60" spans="1:6" ht="15">
      <c r="A60" s="27">
        <v>8</v>
      </c>
      <c r="B60" s="31" t="s">
        <v>355</v>
      </c>
      <c r="C60" s="31" t="s">
        <v>1868</v>
      </c>
      <c r="D60" s="27">
        <v>2.8</v>
      </c>
      <c r="E60" s="27">
        <f t="shared" si="4"/>
        <v>42</v>
      </c>
      <c r="F60" s="27">
        <f t="shared" si="1"/>
        <v>50.4</v>
      </c>
    </row>
    <row r="61" spans="1:6" ht="15">
      <c r="A61" s="27">
        <v>9</v>
      </c>
      <c r="B61" s="31" t="s">
        <v>356</v>
      </c>
      <c r="C61" s="31" t="s">
        <v>320</v>
      </c>
      <c r="D61" s="27">
        <v>2.8</v>
      </c>
      <c r="E61" s="27">
        <f t="shared" si="4"/>
        <v>42</v>
      </c>
      <c r="F61" s="27">
        <f t="shared" si="1"/>
        <v>50.4</v>
      </c>
    </row>
    <row r="62" spans="1:6" ht="30">
      <c r="A62" s="27">
        <v>10</v>
      </c>
      <c r="B62" s="31" t="s">
        <v>357</v>
      </c>
      <c r="C62" s="31" t="s">
        <v>320</v>
      </c>
      <c r="D62" s="27">
        <v>2.8</v>
      </c>
      <c r="E62" s="27">
        <f t="shared" si="4"/>
        <v>42</v>
      </c>
      <c r="F62" s="27">
        <f t="shared" si="1"/>
        <v>50.4</v>
      </c>
    </row>
    <row r="63" spans="1:6" ht="15">
      <c r="A63" s="27">
        <v>11</v>
      </c>
      <c r="B63" s="31" t="s">
        <v>358</v>
      </c>
      <c r="C63" s="31" t="s">
        <v>320</v>
      </c>
      <c r="D63" s="27">
        <v>2.8</v>
      </c>
      <c r="E63" s="27">
        <f>D63*15</f>
        <v>42</v>
      </c>
      <c r="F63" s="27">
        <f t="shared" si="1"/>
        <v>50.4</v>
      </c>
    </row>
    <row r="64" spans="1:6" ht="15">
      <c r="A64" s="27">
        <v>12</v>
      </c>
      <c r="B64" s="31" t="s">
        <v>359</v>
      </c>
      <c r="C64" s="31" t="s">
        <v>320</v>
      </c>
      <c r="D64" s="27">
        <v>2.8</v>
      </c>
      <c r="E64" s="27">
        <f t="shared" si="4"/>
        <v>42</v>
      </c>
      <c r="F64" s="27">
        <f t="shared" si="1"/>
        <v>50.4</v>
      </c>
    </row>
    <row r="65" spans="1:6" ht="30">
      <c r="A65" s="27">
        <v>13</v>
      </c>
      <c r="B65" s="31" t="s">
        <v>360</v>
      </c>
      <c r="C65" s="31" t="s">
        <v>320</v>
      </c>
      <c r="D65" s="27">
        <v>2.8</v>
      </c>
      <c r="E65" s="27">
        <f t="shared" si="4"/>
        <v>42</v>
      </c>
      <c r="F65" s="27">
        <f t="shared" si="1"/>
        <v>50.4</v>
      </c>
    </row>
    <row r="66" spans="1:6" ht="45">
      <c r="A66" s="27">
        <v>14</v>
      </c>
      <c r="B66" s="31" t="s">
        <v>361</v>
      </c>
      <c r="C66" s="31" t="s">
        <v>362</v>
      </c>
      <c r="D66" s="27">
        <v>2.8</v>
      </c>
      <c r="E66" s="27">
        <f t="shared" si="4"/>
        <v>42</v>
      </c>
      <c r="F66" s="27">
        <f t="shared" si="1"/>
        <v>50.4</v>
      </c>
    </row>
    <row r="67" spans="1:6" ht="15">
      <c r="A67" s="27">
        <v>15</v>
      </c>
      <c r="B67" s="31" t="s">
        <v>363</v>
      </c>
      <c r="C67" s="31" t="s">
        <v>1871</v>
      </c>
      <c r="D67" s="27">
        <v>2.8</v>
      </c>
      <c r="E67" s="27">
        <f t="shared" si="4"/>
        <v>42</v>
      </c>
      <c r="F67" s="27">
        <f t="shared" si="1"/>
        <v>50.4</v>
      </c>
    </row>
    <row r="68" spans="1:6" ht="15">
      <c r="A68" s="27">
        <v>16</v>
      </c>
      <c r="B68" s="31" t="s">
        <v>364</v>
      </c>
      <c r="C68" s="31" t="s">
        <v>305</v>
      </c>
      <c r="D68" s="27">
        <v>2.8</v>
      </c>
      <c r="E68" s="27">
        <f t="shared" si="4"/>
        <v>42</v>
      </c>
      <c r="F68" s="27">
        <f t="shared" si="1"/>
        <v>50.4</v>
      </c>
    </row>
    <row r="69" spans="1:6" ht="15">
      <c r="A69" s="27">
        <v>17</v>
      </c>
      <c r="B69" s="31" t="s">
        <v>365</v>
      </c>
      <c r="C69" s="32" t="s">
        <v>305</v>
      </c>
      <c r="D69" s="27">
        <v>2.8</v>
      </c>
      <c r="E69" s="27">
        <f t="shared" si="4"/>
        <v>42</v>
      </c>
      <c r="F69" s="27">
        <f t="shared" si="1"/>
        <v>50.4</v>
      </c>
    </row>
    <row r="70" spans="1:6" ht="75">
      <c r="A70" s="27">
        <v>18</v>
      </c>
      <c r="B70" s="31" t="s">
        <v>366</v>
      </c>
      <c r="C70" s="32" t="s">
        <v>2126</v>
      </c>
      <c r="D70" s="27">
        <v>2.8</v>
      </c>
      <c r="E70" s="27">
        <f>D70*15</f>
        <v>42</v>
      </c>
      <c r="F70" s="27">
        <f t="shared" si="1"/>
        <v>50.4</v>
      </c>
    </row>
    <row r="71" spans="1:6" ht="60">
      <c r="A71" s="27">
        <v>19</v>
      </c>
      <c r="B71" s="31" t="s">
        <v>367</v>
      </c>
      <c r="C71" s="32" t="s">
        <v>2127</v>
      </c>
      <c r="D71" s="27">
        <v>2.8</v>
      </c>
      <c r="E71" s="27">
        <f t="shared" si="4"/>
        <v>42</v>
      </c>
      <c r="F71" s="27">
        <f t="shared" si="1"/>
        <v>50.4</v>
      </c>
    </row>
    <row r="72" spans="1:6" ht="60">
      <c r="A72" s="27">
        <v>20</v>
      </c>
      <c r="B72" s="31" t="s">
        <v>368</v>
      </c>
      <c r="C72" s="32" t="s">
        <v>2127</v>
      </c>
      <c r="D72" s="27">
        <v>2.8</v>
      </c>
      <c r="E72" s="27">
        <f t="shared" si="4"/>
        <v>42</v>
      </c>
      <c r="F72" s="27">
        <f>E72+E72*0.2</f>
        <v>50.4</v>
      </c>
    </row>
    <row r="73" spans="1:6" ht="60">
      <c r="A73" s="27">
        <v>21</v>
      </c>
      <c r="B73" s="31" t="s">
        <v>369</v>
      </c>
      <c r="C73" s="32" t="s">
        <v>2127</v>
      </c>
      <c r="D73" s="27">
        <v>2.8</v>
      </c>
      <c r="E73" s="27">
        <f>D73*15</f>
        <v>42</v>
      </c>
      <c r="F73" s="27">
        <f aca="true" t="shared" si="5" ref="F73:F129">E73+E73*0.2</f>
        <v>50.4</v>
      </c>
    </row>
    <row r="74" spans="1:6" ht="60">
      <c r="A74" s="27">
        <v>22</v>
      </c>
      <c r="B74" s="31" t="s">
        <v>370</v>
      </c>
      <c r="C74" s="32" t="s">
        <v>2127</v>
      </c>
      <c r="D74" s="27">
        <v>2.8</v>
      </c>
      <c r="E74" s="27">
        <f t="shared" si="4"/>
        <v>42</v>
      </c>
      <c r="F74" s="27">
        <f t="shared" si="5"/>
        <v>50.4</v>
      </c>
    </row>
    <row r="75" spans="1:6" ht="60">
      <c r="A75" s="27">
        <v>23</v>
      </c>
      <c r="B75" s="31" t="s">
        <v>371</v>
      </c>
      <c r="C75" s="32" t="s">
        <v>2127</v>
      </c>
      <c r="D75" s="27">
        <v>2.8</v>
      </c>
      <c r="E75" s="27">
        <f t="shared" si="4"/>
        <v>42</v>
      </c>
      <c r="F75" s="27">
        <f t="shared" si="5"/>
        <v>50.4</v>
      </c>
    </row>
    <row r="76" spans="1:6" ht="60">
      <c r="A76" s="27">
        <v>24</v>
      </c>
      <c r="B76" s="31" t="s">
        <v>372</v>
      </c>
      <c r="C76" s="32" t="s">
        <v>2127</v>
      </c>
      <c r="D76" s="27">
        <v>2.8</v>
      </c>
      <c r="E76" s="27">
        <f>D76*15</f>
        <v>42</v>
      </c>
      <c r="F76" s="27">
        <f t="shared" si="5"/>
        <v>50.4</v>
      </c>
    </row>
    <row r="77" spans="1:6" ht="45.75" customHeight="1">
      <c r="A77" s="27">
        <v>25</v>
      </c>
      <c r="B77" s="31" t="s">
        <v>373</v>
      </c>
      <c r="C77" s="32" t="s">
        <v>2128</v>
      </c>
      <c r="D77" s="27">
        <v>2.8</v>
      </c>
      <c r="E77" s="27">
        <f t="shared" si="4"/>
        <v>42</v>
      </c>
      <c r="F77" s="27">
        <f t="shared" si="5"/>
        <v>50.4</v>
      </c>
    </row>
    <row r="78" spans="1:6" ht="60">
      <c r="A78" s="27">
        <v>26</v>
      </c>
      <c r="B78" s="31" t="s">
        <v>374</v>
      </c>
      <c r="C78" s="32" t="s">
        <v>2129</v>
      </c>
      <c r="D78" s="27">
        <v>2.8</v>
      </c>
      <c r="E78" s="27">
        <f t="shared" si="4"/>
        <v>42</v>
      </c>
      <c r="F78" s="27">
        <f t="shared" si="5"/>
        <v>50.4</v>
      </c>
    </row>
    <row r="79" spans="1:6" ht="60">
      <c r="A79" s="27">
        <v>27</v>
      </c>
      <c r="B79" s="31" t="s">
        <v>375</v>
      </c>
      <c r="C79" s="32" t="s">
        <v>2130</v>
      </c>
      <c r="D79" s="27">
        <v>2.8</v>
      </c>
      <c r="E79" s="27">
        <f>D79*15</f>
        <v>42</v>
      </c>
      <c r="F79" s="27">
        <f t="shared" si="5"/>
        <v>50.4</v>
      </c>
    </row>
    <row r="80" spans="1:6" ht="60">
      <c r="A80" s="27">
        <v>28</v>
      </c>
      <c r="B80" s="31" t="s">
        <v>376</v>
      </c>
      <c r="C80" s="32" t="s">
        <v>2129</v>
      </c>
      <c r="D80" s="27">
        <v>2.8</v>
      </c>
      <c r="E80" s="27">
        <f t="shared" si="4"/>
        <v>42</v>
      </c>
      <c r="F80" s="27">
        <f t="shared" si="5"/>
        <v>50.4</v>
      </c>
    </row>
    <row r="81" spans="1:6" ht="60">
      <c r="A81" s="27">
        <v>29</v>
      </c>
      <c r="B81" s="31" t="s">
        <v>377</v>
      </c>
      <c r="C81" s="32" t="s">
        <v>2131</v>
      </c>
      <c r="D81" s="27">
        <v>2.8</v>
      </c>
      <c r="E81" s="27">
        <f t="shared" si="4"/>
        <v>42</v>
      </c>
      <c r="F81" s="27">
        <f t="shared" si="5"/>
        <v>50.4</v>
      </c>
    </row>
    <row r="82" spans="1:6" ht="62.25" customHeight="1">
      <c r="A82" s="27">
        <v>30</v>
      </c>
      <c r="B82" s="31" t="s">
        <v>378</v>
      </c>
      <c r="C82" s="32" t="s">
        <v>2130</v>
      </c>
      <c r="D82" s="27">
        <v>2.8</v>
      </c>
      <c r="E82" s="27">
        <f t="shared" si="4"/>
        <v>42</v>
      </c>
      <c r="F82" s="27">
        <f t="shared" si="5"/>
        <v>50.4</v>
      </c>
    </row>
    <row r="83" spans="1:6" ht="129" customHeight="1">
      <c r="A83" s="27">
        <v>31</v>
      </c>
      <c r="B83" s="31" t="s">
        <v>379</v>
      </c>
      <c r="C83" s="32" t="s">
        <v>2132</v>
      </c>
      <c r="D83" s="27">
        <v>2.8</v>
      </c>
      <c r="E83" s="27">
        <f>D83*15</f>
        <v>42</v>
      </c>
      <c r="F83" s="27">
        <f t="shared" si="5"/>
        <v>50.4</v>
      </c>
    </row>
    <row r="84" spans="1:6" ht="30">
      <c r="A84" s="27">
        <v>32</v>
      </c>
      <c r="B84" s="31" t="s">
        <v>380</v>
      </c>
      <c r="C84" s="32" t="s">
        <v>381</v>
      </c>
      <c r="D84" s="27">
        <v>2.8</v>
      </c>
      <c r="E84" s="27">
        <f t="shared" si="4"/>
        <v>42</v>
      </c>
      <c r="F84" s="27">
        <f t="shared" si="5"/>
        <v>50.4</v>
      </c>
    </row>
    <row r="85" spans="1:6" ht="30">
      <c r="A85" s="27">
        <v>33</v>
      </c>
      <c r="B85" s="31" t="s">
        <v>382</v>
      </c>
      <c r="C85" s="32" t="s">
        <v>383</v>
      </c>
      <c r="D85" s="27">
        <v>2.8</v>
      </c>
      <c r="E85" s="27">
        <f t="shared" si="4"/>
        <v>42</v>
      </c>
      <c r="F85" s="27">
        <f t="shared" si="5"/>
        <v>50.4</v>
      </c>
    </row>
    <row r="86" spans="1:6" ht="45">
      <c r="A86" s="27">
        <v>34</v>
      </c>
      <c r="B86" s="31" t="s">
        <v>384</v>
      </c>
      <c r="C86" s="32" t="s">
        <v>2133</v>
      </c>
      <c r="D86" s="27">
        <v>2.8</v>
      </c>
      <c r="E86" s="27">
        <f t="shared" si="4"/>
        <v>42</v>
      </c>
      <c r="F86" s="27">
        <f t="shared" si="5"/>
        <v>50.4</v>
      </c>
    </row>
    <row r="87" spans="1:6" s="106" customFormat="1" ht="31.5">
      <c r="A87" s="26"/>
      <c r="B87" s="25" t="s">
        <v>385</v>
      </c>
      <c r="C87" s="25" t="s">
        <v>1970</v>
      </c>
      <c r="D87" s="27"/>
      <c r="E87" s="26"/>
      <c r="F87" s="26"/>
    </row>
    <row r="88" spans="1:6" ht="60">
      <c r="A88" s="27">
        <v>1</v>
      </c>
      <c r="B88" s="31" t="s">
        <v>386</v>
      </c>
      <c r="C88" s="31" t="s">
        <v>1868</v>
      </c>
      <c r="D88" s="27">
        <v>2.8</v>
      </c>
      <c r="E88" s="27">
        <f>D88*25</f>
        <v>70</v>
      </c>
      <c r="F88" s="27">
        <f t="shared" si="5"/>
        <v>84</v>
      </c>
    </row>
    <row r="89" spans="1:6" ht="15">
      <c r="A89" s="27">
        <v>2</v>
      </c>
      <c r="B89" s="31" t="s">
        <v>387</v>
      </c>
      <c r="C89" s="31" t="s">
        <v>1868</v>
      </c>
      <c r="D89" s="27">
        <v>2.8</v>
      </c>
      <c r="E89" s="27">
        <f aca="true" t="shared" si="6" ref="E89:E100">D89*25</f>
        <v>70</v>
      </c>
      <c r="F89" s="27">
        <f t="shared" si="5"/>
        <v>84</v>
      </c>
    </row>
    <row r="90" spans="1:6" ht="45">
      <c r="A90" s="27">
        <v>3</v>
      </c>
      <c r="B90" s="31" t="s">
        <v>388</v>
      </c>
      <c r="C90" s="31" t="s">
        <v>320</v>
      </c>
      <c r="D90" s="27">
        <v>2.8</v>
      </c>
      <c r="E90" s="27">
        <f t="shared" si="6"/>
        <v>70</v>
      </c>
      <c r="F90" s="27">
        <f t="shared" si="5"/>
        <v>84</v>
      </c>
    </row>
    <row r="91" spans="1:6" ht="30">
      <c r="A91" s="27">
        <v>4</v>
      </c>
      <c r="B91" s="31" t="s">
        <v>389</v>
      </c>
      <c r="C91" s="31" t="s">
        <v>320</v>
      </c>
      <c r="D91" s="27">
        <v>2.8</v>
      </c>
      <c r="E91" s="27">
        <f t="shared" si="6"/>
        <v>70</v>
      </c>
      <c r="F91" s="27">
        <f t="shared" si="5"/>
        <v>84</v>
      </c>
    </row>
    <row r="92" spans="1:6" ht="45">
      <c r="A92" s="27">
        <v>5</v>
      </c>
      <c r="B92" s="31" t="s">
        <v>390</v>
      </c>
      <c r="C92" s="31" t="s">
        <v>1871</v>
      </c>
      <c r="D92" s="27">
        <v>2.8</v>
      </c>
      <c r="E92" s="27">
        <f t="shared" si="6"/>
        <v>70</v>
      </c>
      <c r="F92" s="27">
        <f t="shared" si="5"/>
        <v>84</v>
      </c>
    </row>
    <row r="93" spans="1:6" ht="15">
      <c r="A93" s="27">
        <v>6</v>
      </c>
      <c r="B93" s="31" t="s">
        <v>391</v>
      </c>
      <c r="C93" s="31" t="s">
        <v>1871</v>
      </c>
      <c r="D93" s="27">
        <v>2.8</v>
      </c>
      <c r="E93" s="27">
        <f t="shared" si="6"/>
        <v>70</v>
      </c>
      <c r="F93" s="27">
        <f t="shared" si="5"/>
        <v>84</v>
      </c>
    </row>
    <row r="94" spans="1:6" ht="15">
      <c r="A94" s="27">
        <v>7</v>
      </c>
      <c r="B94" s="31" t="s">
        <v>392</v>
      </c>
      <c r="C94" s="31" t="s">
        <v>1871</v>
      </c>
      <c r="D94" s="27">
        <v>2.8</v>
      </c>
      <c r="E94" s="27">
        <f t="shared" si="6"/>
        <v>70</v>
      </c>
      <c r="F94" s="27">
        <f t="shared" si="5"/>
        <v>84</v>
      </c>
    </row>
    <row r="95" spans="1:6" ht="45">
      <c r="A95" s="27">
        <v>8</v>
      </c>
      <c r="B95" s="31" t="s">
        <v>393</v>
      </c>
      <c r="C95" s="32" t="s">
        <v>2134</v>
      </c>
      <c r="D95" s="27">
        <v>2.8</v>
      </c>
      <c r="E95" s="27">
        <f t="shared" si="6"/>
        <v>70</v>
      </c>
      <c r="F95" s="27">
        <f t="shared" si="5"/>
        <v>84</v>
      </c>
    </row>
    <row r="96" spans="1:6" ht="30">
      <c r="A96" s="27">
        <v>9</v>
      </c>
      <c r="B96" s="31" t="s">
        <v>394</v>
      </c>
      <c r="C96" s="31" t="s">
        <v>395</v>
      </c>
      <c r="D96" s="27">
        <v>2.8</v>
      </c>
      <c r="E96" s="27">
        <f t="shared" si="6"/>
        <v>70</v>
      </c>
      <c r="F96" s="27">
        <f t="shared" si="5"/>
        <v>84</v>
      </c>
    </row>
    <row r="97" spans="1:6" ht="15">
      <c r="A97" s="27">
        <v>10</v>
      </c>
      <c r="B97" s="31" t="s">
        <v>396</v>
      </c>
      <c r="C97" s="31" t="s">
        <v>395</v>
      </c>
      <c r="D97" s="27">
        <v>2.8</v>
      </c>
      <c r="E97" s="27">
        <f t="shared" si="6"/>
        <v>70</v>
      </c>
      <c r="F97" s="27">
        <f t="shared" si="5"/>
        <v>84</v>
      </c>
    </row>
    <row r="98" spans="1:6" ht="15">
      <c r="A98" s="27">
        <v>11</v>
      </c>
      <c r="B98" s="31" t="s">
        <v>397</v>
      </c>
      <c r="C98" s="31" t="s">
        <v>395</v>
      </c>
      <c r="D98" s="27">
        <v>2.8</v>
      </c>
      <c r="E98" s="27">
        <f t="shared" si="6"/>
        <v>70</v>
      </c>
      <c r="F98" s="27">
        <f t="shared" si="5"/>
        <v>84</v>
      </c>
    </row>
    <row r="99" spans="1:6" ht="15">
      <c r="A99" s="27">
        <v>12</v>
      </c>
      <c r="B99" s="31" t="s">
        <v>398</v>
      </c>
      <c r="C99" s="31" t="s">
        <v>399</v>
      </c>
      <c r="D99" s="27">
        <v>2.8</v>
      </c>
      <c r="E99" s="27">
        <f t="shared" si="6"/>
        <v>70</v>
      </c>
      <c r="F99" s="27">
        <f t="shared" si="5"/>
        <v>84</v>
      </c>
    </row>
    <row r="100" spans="1:6" ht="15">
      <c r="A100" s="27">
        <v>13</v>
      </c>
      <c r="B100" s="31" t="s">
        <v>400</v>
      </c>
      <c r="C100" s="31" t="s">
        <v>1868</v>
      </c>
      <c r="D100" s="27">
        <v>2.8</v>
      </c>
      <c r="E100" s="27">
        <f t="shared" si="6"/>
        <v>70</v>
      </c>
      <c r="F100" s="27">
        <f t="shared" si="5"/>
        <v>84</v>
      </c>
    </row>
    <row r="101" spans="1:6" ht="31.5">
      <c r="A101" s="27"/>
      <c r="B101" s="25" t="s">
        <v>401</v>
      </c>
      <c r="C101" s="25"/>
      <c r="D101" s="26"/>
      <c r="E101" s="26"/>
      <c r="F101" s="26"/>
    </row>
    <row r="102" spans="1:6" ht="30">
      <c r="A102" s="27">
        <v>1</v>
      </c>
      <c r="B102" s="31" t="s">
        <v>402</v>
      </c>
      <c r="C102" s="31" t="s">
        <v>403</v>
      </c>
      <c r="D102" s="27">
        <v>2.8</v>
      </c>
      <c r="E102" s="27">
        <f>D102*7</f>
        <v>19.599999999999998</v>
      </c>
      <c r="F102" s="27">
        <f t="shared" si="5"/>
        <v>23.519999999999996</v>
      </c>
    </row>
    <row r="103" spans="1:6" ht="15">
      <c r="A103" s="27">
        <v>2</v>
      </c>
      <c r="B103" s="31" t="s">
        <v>404</v>
      </c>
      <c r="C103" s="31" t="s">
        <v>320</v>
      </c>
      <c r="D103" s="27">
        <v>2.8</v>
      </c>
      <c r="E103" s="27">
        <f>D103*7</f>
        <v>19.599999999999998</v>
      </c>
      <c r="F103" s="27">
        <f t="shared" si="5"/>
        <v>23.519999999999996</v>
      </c>
    </row>
    <row r="104" spans="1:6" ht="30">
      <c r="A104" s="27">
        <v>3</v>
      </c>
      <c r="B104" s="31" t="s">
        <v>405</v>
      </c>
      <c r="C104" s="31" t="s">
        <v>406</v>
      </c>
      <c r="D104" s="27">
        <v>2.8</v>
      </c>
      <c r="E104" s="27">
        <f>D104*7</f>
        <v>19.599999999999998</v>
      </c>
      <c r="F104" s="27">
        <f t="shared" si="5"/>
        <v>23.519999999999996</v>
      </c>
    </row>
    <row r="105" spans="1:6" ht="31.5">
      <c r="A105" s="27"/>
      <c r="B105" s="25" t="s">
        <v>407</v>
      </c>
      <c r="C105" s="25" t="s">
        <v>1970</v>
      </c>
      <c r="D105" s="26"/>
      <c r="E105" s="26"/>
      <c r="F105" s="26"/>
    </row>
    <row r="106" spans="1:6" ht="30">
      <c r="A106" s="27">
        <v>1</v>
      </c>
      <c r="B106" s="31" t="s">
        <v>408</v>
      </c>
      <c r="C106" s="31" t="s">
        <v>305</v>
      </c>
      <c r="D106" s="27">
        <v>2.8</v>
      </c>
      <c r="E106" s="27">
        <f>D106*11</f>
        <v>30.799999999999997</v>
      </c>
      <c r="F106" s="27">
        <f t="shared" si="5"/>
        <v>36.959999999999994</v>
      </c>
    </row>
    <row r="107" spans="1:6" ht="30">
      <c r="A107" s="27">
        <v>2</v>
      </c>
      <c r="B107" s="31" t="s">
        <v>409</v>
      </c>
      <c r="C107" s="31" t="s">
        <v>305</v>
      </c>
      <c r="D107" s="27">
        <v>2.8</v>
      </c>
      <c r="E107" s="27">
        <f aca="true" t="shared" si="7" ref="E107:E112">D107*11</f>
        <v>30.799999999999997</v>
      </c>
      <c r="F107" s="27">
        <f t="shared" si="5"/>
        <v>36.959999999999994</v>
      </c>
    </row>
    <row r="108" spans="1:6" ht="45">
      <c r="A108" s="27">
        <v>3</v>
      </c>
      <c r="B108" s="31" t="s">
        <v>410</v>
      </c>
      <c r="C108" s="31" t="s">
        <v>411</v>
      </c>
      <c r="D108" s="27">
        <v>2.8</v>
      </c>
      <c r="E108" s="27">
        <f t="shared" si="7"/>
        <v>30.799999999999997</v>
      </c>
      <c r="F108" s="27">
        <f t="shared" si="5"/>
        <v>36.959999999999994</v>
      </c>
    </row>
    <row r="109" spans="1:6" ht="15">
      <c r="A109" s="27">
        <v>4</v>
      </c>
      <c r="B109" s="31" t="s">
        <v>412</v>
      </c>
      <c r="C109" s="31" t="s">
        <v>413</v>
      </c>
      <c r="D109" s="27">
        <v>2.8</v>
      </c>
      <c r="E109" s="27">
        <f t="shared" si="7"/>
        <v>30.799999999999997</v>
      </c>
      <c r="F109" s="27">
        <f t="shared" si="5"/>
        <v>36.959999999999994</v>
      </c>
    </row>
    <row r="110" spans="1:6" ht="30">
      <c r="A110" s="27">
        <v>5</v>
      </c>
      <c r="B110" s="31" t="s">
        <v>414</v>
      </c>
      <c r="C110" s="31" t="s">
        <v>1880</v>
      </c>
      <c r="D110" s="27">
        <v>2.8</v>
      </c>
      <c r="E110" s="27">
        <f t="shared" si="7"/>
        <v>30.799999999999997</v>
      </c>
      <c r="F110" s="27">
        <f t="shared" si="5"/>
        <v>36.959999999999994</v>
      </c>
    </row>
    <row r="111" spans="1:6" ht="15">
      <c r="A111" s="27">
        <v>6</v>
      </c>
      <c r="B111" s="31" t="s">
        <v>415</v>
      </c>
      <c r="C111" s="31" t="s">
        <v>406</v>
      </c>
      <c r="D111" s="27">
        <v>2.8</v>
      </c>
      <c r="E111" s="27">
        <f t="shared" si="7"/>
        <v>30.799999999999997</v>
      </c>
      <c r="F111" s="27">
        <f t="shared" si="5"/>
        <v>36.959999999999994</v>
      </c>
    </row>
    <row r="112" spans="1:6" ht="105">
      <c r="A112" s="27">
        <v>7</v>
      </c>
      <c r="B112" s="31" t="s">
        <v>416</v>
      </c>
      <c r="C112" s="31" t="s">
        <v>417</v>
      </c>
      <c r="D112" s="27">
        <v>2.8</v>
      </c>
      <c r="E112" s="27">
        <f t="shared" si="7"/>
        <v>30.799999999999997</v>
      </c>
      <c r="F112" s="27">
        <f t="shared" si="5"/>
        <v>36.959999999999994</v>
      </c>
    </row>
    <row r="113" spans="1:6" ht="30">
      <c r="A113" s="27">
        <v>8</v>
      </c>
      <c r="B113" s="31" t="s">
        <v>418</v>
      </c>
      <c r="C113" s="31" t="s">
        <v>419</v>
      </c>
      <c r="D113" s="27">
        <v>2.8</v>
      </c>
      <c r="E113" s="27">
        <f>D113*11</f>
        <v>30.799999999999997</v>
      </c>
      <c r="F113" s="27">
        <f t="shared" si="5"/>
        <v>36.959999999999994</v>
      </c>
    </row>
    <row r="114" spans="1:6" ht="31.5">
      <c r="A114" s="27"/>
      <c r="B114" s="25" t="s">
        <v>420</v>
      </c>
      <c r="C114" s="25" t="s">
        <v>1970</v>
      </c>
      <c r="D114" s="27"/>
      <c r="E114" s="26"/>
      <c r="F114" s="26"/>
    </row>
    <row r="115" spans="1:6" ht="45">
      <c r="A115" s="27">
        <v>1</v>
      </c>
      <c r="B115" s="31" t="s">
        <v>421</v>
      </c>
      <c r="C115" s="31" t="s">
        <v>422</v>
      </c>
      <c r="D115" s="27">
        <v>2.8</v>
      </c>
      <c r="E115" s="27">
        <f>D115*14</f>
        <v>39.199999999999996</v>
      </c>
      <c r="F115" s="27">
        <f t="shared" si="5"/>
        <v>47.03999999999999</v>
      </c>
    </row>
    <row r="116" spans="1:6" ht="15">
      <c r="A116" s="27">
        <v>2</v>
      </c>
      <c r="B116" s="31" t="s">
        <v>423</v>
      </c>
      <c r="C116" s="31" t="s">
        <v>1871</v>
      </c>
      <c r="D116" s="27">
        <v>2.8</v>
      </c>
      <c r="E116" s="27">
        <f>D116*14</f>
        <v>39.199999999999996</v>
      </c>
      <c r="F116" s="27">
        <f t="shared" si="5"/>
        <v>47.03999999999999</v>
      </c>
    </row>
    <row r="117" spans="1:6" ht="45">
      <c r="A117" s="27">
        <v>3</v>
      </c>
      <c r="B117" s="31" t="s">
        <v>424</v>
      </c>
      <c r="C117" s="31" t="s">
        <v>425</v>
      </c>
      <c r="D117" s="27">
        <v>2.8</v>
      </c>
      <c r="E117" s="27">
        <f>D117*14</f>
        <v>39.199999999999996</v>
      </c>
      <c r="F117" s="27">
        <f t="shared" si="5"/>
        <v>47.03999999999999</v>
      </c>
    </row>
    <row r="118" spans="1:6" ht="31.5">
      <c r="A118" s="27"/>
      <c r="B118" s="25" t="s">
        <v>426</v>
      </c>
      <c r="C118" s="25" t="s">
        <v>1970</v>
      </c>
      <c r="D118" s="27"/>
      <c r="E118" s="26"/>
      <c r="F118" s="26"/>
    </row>
    <row r="119" spans="1:6" ht="45">
      <c r="A119" s="27">
        <v>1</v>
      </c>
      <c r="B119" s="31" t="s">
        <v>427</v>
      </c>
      <c r="C119" s="31" t="s">
        <v>428</v>
      </c>
      <c r="D119" s="27">
        <v>2.8</v>
      </c>
      <c r="E119" s="27">
        <f aca="true" t="shared" si="8" ref="E119:E125">D119*20</f>
        <v>56</v>
      </c>
      <c r="F119" s="27">
        <f t="shared" si="5"/>
        <v>67.2</v>
      </c>
    </row>
    <row r="120" spans="1:6" ht="90">
      <c r="A120" s="27">
        <v>2</v>
      </c>
      <c r="B120" s="31" t="s">
        <v>429</v>
      </c>
      <c r="C120" s="31" t="s">
        <v>428</v>
      </c>
      <c r="D120" s="27">
        <v>2.8</v>
      </c>
      <c r="E120" s="27">
        <f t="shared" si="8"/>
        <v>56</v>
      </c>
      <c r="F120" s="27">
        <f t="shared" si="5"/>
        <v>67.2</v>
      </c>
    </row>
    <row r="121" spans="1:6" ht="60">
      <c r="A121" s="27">
        <v>3</v>
      </c>
      <c r="B121" s="31" t="s">
        <v>430</v>
      </c>
      <c r="C121" s="31" t="s">
        <v>428</v>
      </c>
      <c r="D121" s="27">
        <v>2.8</v>
      </c>
      <c r="E121" s="27">
        <f t="shared" si="8"/>
        <v>56</v>
      </c>
      <c r="F121" s="27">
        <f t="shared" si="5"/>
        <v>67.2</v>
      </c>
    </row>
    <row r="122" spans="1:6" ht="30">
      <c r="A122" s="27">
        <v>4</v>
      </c>
      <c r="B122" s="31" t="s">
        <v>431</v>
      </c>
      <c r="C122" s="31" t="s">
        <v>432</v>
      </c>
      <c r="D122" s="27">
        <v>2.8</v>
      </c>
      <c r="E122" s="27">
        <f t="shared" si="8"/>
        <v>56</v>
      </c>
      <c r="F122" s="27">
        <f t="shared" si="5"/>
        <v>67.2</v>
      </c>
    </row>
    <row r="123" spans="1:6" ht="30">
      <c r="A123" s="27">
        <v>5</v>
      </c>
      <c r="B123" s="31" t="s">
        <v>433</v>
      </c>
      <c r="C123" s="31" t="s">
        <v>432</v>
      </c>
      <c r="D123" s="27">
        <v>2.8</v>
      </c>
      <c r="E123" s="27">
        <f t="shared" si="8"/>
        <v>56</v>
      </c>
      <c r="F123" s="27">
        <f t="shared" si="5"/>
        <v>67.2</v>
      </c>
    </row>
    <row r="124" spans="1:6" ht="30">
      <c r="A124" s="27">
        <v>6</v>
      </c>
      <c r="B124" s="31" t="s">
        <v>434</v>
      </c>
      <c r="C124" s="31" t="s">
        <v>432</v>
      </c>
      <c r="D124" s="27">
        <v>2.8</v>
      </c>
      <c r="E124" s="27">
        <f t="shared" si="8"/>
        <v>56</v>
      </c>
      <c r="F124" s="27">
        <f t="shared" si="5"/>
        <v>67.2</v>
      </c>
    </row>
    <row r="125" spans="1:6" ht="30">
      <c r="A125" s="27">
        <v>7</v>
      </c>
      <c r="B125" s="31" t="s">
        <v>435</v>
      </c>
      <c r="C125" s="31" t="s">
        <v>428</v>
      </c>
      <c r="D125" s="27">
        <v>2.8</v>
      </c>
      <c r="E125" s="27">
        <f t="shared" si="8"/>
        <v>56</v>
      </c>
      <c r="F125" s="27">
        <f t="shared" si="5"/>
        <v>67.2</v>
      </c>
    </row>
    <row r="126" spans="1:6" ht="15.75">
      <c r="A126" s="27"/>
      <c r="B126" s="25" t="s">
        <v>436</v>
      </c>
      <c r="C126" s="25" t="s">
        <v>1970</v>
      </c>
      <c r="D126" s="27"/>
      <c r="E126" s="26"/>
      <c r="F126" s="26"/>
    </row>
    <row r="127" spans="1:6" ht="30">
      <c r="A127" s="27">
        <v>1</v>
      </c>
      <c r="B127" s="31" t="s">
        <v>437</v>
      </c>
      <c r="C127" s="31"/>
      <c r="D127" s="27">
        <v>2.8</v>
      </c>
      <c r="E127" s="27">
        <f>D127*30</f>
        <v>84</v>
      </c>
      <c r="F127" s="27">
        <f t="shared" si="5"/>
        <v>100.8</v>
      </c>
    </row>
    <row r="128" spans="1:6" ht="45">
      <c r="A128" s="27">
        <v>2</v>
      </c>
      <c r="B128" s="31" t="s">
        <v>438</v>
      </c>
      <c r="C128" s="31"/>
      <c r="D128" s="27">
        <v>2.8</v>
      </c>
      <c r="E128" s="27">
        <f>D128*30</f>
        <v>84</v>
      </c>
      <c r="F128" s="27">
        <f t="shared" si="5"/>
        <v>100.8</v>
      </c>
    </row>
    <row r="129" spans="1:6" ht="45">
      <c r="A129" s="27">
        <v>3</v>
      </c>
      <c r="B129" s="31" t="s">
        <v>439</v>
      </c>
      <c r="C129" s="31"/>
      <c r="D129" s="27">
        <v>2.8</v>
      </c>
      <c r="E129" s="27">
        <f>D129*30</f>
        <v>84</v>
      </c>
      <c r="F129" s="27">
        <f t="shared" si="5"/>
        <v>100.8</v>
      </c>
    </row>
    <row r="130" spans="1:6" ht="15">
      <c r="A130" s="27">
        <v>4</v>
      </c>
      <c r="B130" s="31" t="s">
        <v>440</v>
      </c>
      <c r="C130" s="31"/>
      <c r="D130" s="27">
        <v>2.8</v>
      </c>
      <c r="E130" s="27"/>
      <c r="F130" s="27"/>
    </row>
    <row r="131" spans="1:6" s="107" customFormat="1" ht="31.5">
      <c r="A131" s="26"/>
      <c r="B131" s="25" t="s">
        <v>441</v>
      </c>
      <c r="C131" s="25" t="s">
        <v>1970</v>
      </c>
      <c r="D131" s="26"/>
      <c r="E131" s="26"/>
      <c r="F131" s="26"/>
    </row>
    <row r="132" spans="1:6" ht="15">
      <c r="A132" s="27">
        <v>1</v>
      </c>
      <c r="B132" s="31" t="s">
        <v>442</v>
      </c>
      <c r="C132" s="31"/>
      <c r="D132" s="27">
        <v>2.8</v>
      </c>
      <c r="E132" s="27">
        <f>D132*30</f>
        <v>84</v>
      </c>
      <c r="F132" s="27">
        <f>E132+E132*0.2</f>
        <v>100.8</v>
      </c>
    </row>
    <row r="134" spans="1:6" ht="32.25" customHeight="1">
      <c r="A134" s="324"/>
      <c r="B134" s="324"/>
      <c r="C134" s="324"/>
      <c r="D134" s="324"/>
      <c r="E134" s="324"/>
      <c r="F134" s="324"/>
    </row>
    <row r="136" ht="15.75">
      <c r="A136" s="104"/>
    </row>
    <row r="137" spans="1:6" ht="32.25" customHeight="1">
      <c r="A137" s="325"/>
      <c r="B137" s="325"/>
      <c r="C137" s="325"/>
      <c r="D137" s="325"/>
      <c r="E137" s="325"/>
      <c r="F137" s="325"/>
    </row>
    <row r="138" ht="15.75">
      <c r="A138" s="104"/>
    </row>
    <row r="139" spans="1:6" ht="45.75" customHeight="1">
      <c r="A139" s="325"/>
      <c r="B139" s="325"/>
      <c r="C139" s="325"/>
      <c r="D139" s="325"/>
      <c r="E139" s="325"/>
      <c r="F139" s="325"/>
    </row>
  </sheetData>
  <sheetProtection/>
  <mergeCells count="4">
    <mergeCell ref="A134:F134"/>
    <mergeCell ref="A137:F137"/>
    <mergeCell ref="A139:F139"/>
    <mergeCell ref="A1:F1"/>
  </mergeCells>
  <printOptions/>
  <pageMargins left="0.7" right="0.7" top="0.75" bottom="0.75" header="0.3" footer="0.3"/>
  <pageSetup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tabColor rgb="FFFF0000"/>
  </sheetPr>
  <dimension ref="A1:D84"/>
  <sheetViews>
    <sheetView view="pageBreakPreview" zoomScale="60" zoomScaleNormal="87" zoomScalePageLayoutView="0" workbookViewId="0" topLeftCell="A7">
      <selection activeCell="G66" sqref="G66"/>
    </sheetView>
  </sheetViews>
  <sheetFormatPr defaultColWidth="9.140625" defaultRowHeight="15"/>
  <cols>
    <col min="1" max="1" width="9.140625" style="21" customWidth="1"/>
    <col min="2" max="2" width="37.421875" style="21" customWidth="1"/>
    <col min="3" max="3" width="58.57421875" style="21" customWidth="1"/>
    <col min="4" max="4" width="35.421875" style="21" customWidth="1"/>
    <col min="5" max="16384" width="9.140625" style="21" customWidth="1"/>
  </cols>
  <sheetData>
    <row r="1" spans="1:4" ht="15.75">
      <c r="A1" s="309" t="s">
        <v>1987</v>
      </c>
      <c r="B1" s="309"/>
      <c r="C1" s="309"/>
      <c r="D1" s="309"/>
    </row>
    <row r="2" spans="1:4" ht="38.25" customHeight="1">
      <c r="A2" s="325" t="s">
        <v>2099</v>
      </c>
      <c r="B2" s="325"/>
      <c r="C2" s="325"/>
      <c r="D2" s="325"/>
    </row>
    <row r="4" spans="1:4" s="22" customFormat="1" ht="47.25">
      <c r="A4" s="23" t="s">
        <v>1143</v>
      </c>
      <c r="B4" s="23" t="s">
        <v>1780</v>
      </c>
      <c r="C4" s="23" t="s">
        <v>1360</v>
      </c>
      <c r="D4" s="23" t="s">
        <v>1361</v>
      </c>
    </row>
    <row r="5" spans="1:4" s="22" customFormat="1" ht="15">
      <c r="A5" s="311" t="s">
        <v>903</v>
      </c>
      <c r="B5" s="335" t="s">
        <v>518</v>
      </c>
      <c r="C5" s="108" t="s">
        <v>1377</v>
      </c>
      <c r="D5" s="310">
        <v>632.41</v>
      </c>
    </row>
    <row r="6" spans="1:4" s="22" customFormat="1" ht="15">
      <c r="A6" s="311"/>
      <c r="B6" s="335"/>
      <c r="C6" s="109" t="s">
        <v>1378</v>
      </c>
      <c r="D6" s="310"/>
    </row>
    <row r="7" spans="1:4" s="22" customFormat="1" ht="15">
      <c r="A7" s="311"/>
      <c r="B7" s="335"/>
      <c r="C7" s="109" t="s">
        <v>1379</v>
      </c>
      <c r="D7" s="310"/>
    </row>
    <row r="8" spans="1:4" s="22" customFormat="1" ht="15">
      <c r="A8" s="311"/>
      <c r="B8" s="335"/>
      <c r="C8" s="109" t="s">
        <v>1380</v>
      </c>
      <c r="D8" s="310"/>
    </row>
    <row r="9" spans="1:4" s="22" customFormat="1" ht="15">
      <c r="A9" s="311"/>
      <c r="B9" s="335"/>
      <c r="C9" s="109" t="s">
        <v>1381</v>
      </c>
      <c r="D9" s="310"/>
    </row>
    <row r="10" spans="1:4" s="22" customFormat="1" ht="15">
      <c r="A10" s="311"/>
      <c r="B10" s="335"/>
      <c r="C10" s="109" t="s">
        <v>1382</v>
      </c>
      <c r="D10" s="310"/>
    </row>
    <row r="11" spans="1:4" s="22" customFormat="1" ht="15">
      <c r="A11" s="311"/>
      <c r="B11" s="335"/>
      <c r="C11" s="109" t="s">
        <v>1383</v>
      </c>
      <c r="D11" s="310"/>
    </row>
    <row r="12" spans="1:4" s="22" customFormat="1" ht="15">
      <c r="A12" s="311"/>
      <c r="B12" s="335"/>
      <c r="C12" s="109" t="s">
        <v>1384</v>
      </c>
      <c r="D12" s="310"/>
    </row>
    <row r="13" spans="1:4" s="22" customFormat="1" ht="15">
      <c r="A13" s="311"/>
      <c r="B13" s="335"/>
      <c r="C13" s="109" t="s">
        <v>1385</v>
      </c>
      <c r="D13" s="310"/>
    </row>
    <row r="14" spans="1:4" s="22" customFormat="1" ht="15">
      <c r="A14" s="311"/>
      <c r="B14" s="335"/>
      <c r="C14" s="109" t="s">
        <v>1386</v>
      </c>
      <c r="D14" s="310"/>
    </row>
    <row r="15" spans="1:4" s="22" customFormat="1" ht="15">
      <c r="A15" s="311"/>
      <c r="B15" s="335"/>
      <c r="C15" s="109" t="s">
        <v>1387</v>
      </c>
      <c r="D15" s="310"/>
    </row>
    <row r="16" spans="1:4" s="22" customFormat="1" ht="15">
      <c r="A16" s="311"/>
      <c r="B16" s="335"/>
      <c r="C16" s="109" t="s">
        <v>1388</v>
      </c>
      <c r="D16" s="310"/>
    </row>
    <row r="17" spans="1:4" s="22" customFormat="1" ht="15">
      <c r="A17" s="311"/>
      <c r="B17" s="335"/>
      <c r="C17" s="109" t="s">
        <v>1389</v>
      </c>
      <c r="D17" s="310"/>
    </row>
    <row r="18" spans="1:4" s="22" customFormat="1" ht="15">
      <c r="A18" s="311"/>
      <c r="B18" s="335"/>
      <c r="C18" s="109" t="s">
        <v>1390</v>
      </c>
      <c r="D18" s="310"/>
    </row>
    <row r="19" spans="1:4" s="22" customFormat="1" ht="45">
      <c r="A19" s="311"/>
      <c r="B19" s="335"/>
      <c r="C19" s="109" t="s">
        <v>1308</v>
      </c>
      <c r="D19" s="310"/>
    </row>
    <row r="20" spans="1:4" s="22" customFormat="1" ht="15">
      <c r="A20" s="311"/>
      <c r="B20" s="335"/>
      <c r="C20" s="109" t="s">
        <v>1391</v>
      </c>
      <c r="D20" s="310"/>
    </row>
    <row r="21" spans="1:4" s="22" customFormat="1" ht="75">
      <c r="A21" s="311"/>
      <c r="B21" s="335"/>
      <c r="C21" s="109" t="s">
        <v>1392</v>
      </c>
      <c r="D21" s="310"/>
    </row>
    <row r="22" spans="1:4" s="22" customFormat="1" ht="15">
      <c r="A22" s="311"/>
      <c r="B22" s="335"/>
      <c r="C22" s="110" t="s">
        <v>1393</v>
      </c>
      <c r="D22" s="310"/>
    </row>
    <row r="23" spans="1:4" s="22" customFormat="1" ht="15">
      <c r="A23" s="311" t="s">
        <v>1394</v>
      </c>
      <c r="B23" s="335" t="s">
        <v>519</v>
      </c>
      <c r="C23" s="108" t="s">
        <v>1395</v>
      </c>
      <c r="D23" s="310">
        <v>388.46</v>
      </c>
    </row>
    <row r="24" spans="1:4" s="22" customFormat="1" ht="15">
      <c r="A24" s="311"/>
      <c r="B24" s="335"/>
      <c r="C24" s="109" t="s">
        <v>1378</v>
      </c>
      <c r="D24" s="310"/>
    </row>
    <row r="25" spans="1:4" s="22" customFormat="1" ht="15">
      <c r="A25" s="311"/>
      <c r="B25" s="335"/>
      <c r="C25" s="109" t="s">
        <v>1379</v>
      </c>
      <c r="D25" s="310"/>
    </row>
    <row r="26" spans="1:4" s="22" customFormat="1" ht="15">
      <c r="A26" s="311"/>
      <c r="B26" s="335"/>
      <c r="C26" s="109" t="s">
        <v>1380</v>
      </c>
      <c r="D26" s="310"/>
    </row>
    <row r="27" spans="1:4" s="22" customFormat="1" ht="15">
      <c r="A27" s="311"/>
      <c r="B27" s="335"/>
      <c r="C27" s="109" t="s">
        <v>1381</v>
      </c>
      <c r="D27" s="310"/>
    </row>
    <row r="28" spans="1:4" s="22" customFormat="1" ht="15">
      <c r="A28" s="311"/>
      <c r="B28" s="335"/>
      <c r="C28" s="109" t="s">
        <v>1382</v>
      </c>
      <c r="D28" s="310"/>
    </row>
    <row r="29" spans="1:4" s="22" customFormat="1" ht="15">
      <c r="A29" s="311"/>
      <c r="B29" s="335"/>
      <c r="C29" s="109" t="s">
        <v>1383</v>
      </c>
      <c r="D29" s="310"/>
    </row>
    <row r="30" spans="1:4" s="22" customFormat="1" ht="15">
      <c r="A30" s="311"/>
      <c r="B30" s="335"/>
      <c r="C30" s="109" t="s">
        <v>1384</v>
      </c>
      <c r="D30" s="310"/>
    </row>
    <row r="31" spans="1:4" s="22" customFormat="1" ht="15">
      <c r="A31" s="311"/>
      <c r="B31" s="335"/>
      <c r="C31" s="109" t="s">
        <v>1385</v>
      </c>
      <c r="D31" s="310"/>
    </row>
    <row r="32" spans="1:4" s="22" customFormat="1" ht="15">
      <c r="A32" s="311"/>
      <c r="B32" s="335"/>
      <c r="C32" s="109" t="s">
        <v>1386</v>
      </c>
      <c r="D32" s="310"/>
    </row>
    <row r="33" spans="1:4" s="22" customFormat="1" ht="15">
      <c r="A33" s="311"/>
      <c r="B33" s="335"/>
      <c r="C33" s="109" t="s">
        <v>1387</v>
      </c>
      <c r="D33" s="310"/>
    </row>
    <row r="34" spans="1:4" s="22" customFormat="1" ht="15">
      <c r="A34" s="311"/>
      <c r="B34" s="335"/>
      <c r="C34" s="109" t="s">
        <v>1388</v>
      </c>
      <c r="D34" s="310"/>
    </row>
    <row r="35" spans="1:4" s="22" customFormat="1" ht="15">
      <c r="A35" s="311"/>
      <c r="B35" s="335"/>
      <c r="C35" s="109" t="s">
        <v>1389</v>
      </c>
      <c r="D35" s="310"/>
    </row>
    <row r="36" spans="1:4" s="22" customFormat="1" ht="15">
      <c r="A36" s="311"/>
      <c r="B36" s="335"/>
      <c r="C36" s="109" t="s">
        <v>1390</v>
      </c>
      <c r="D36" s="310"/>
    </row>
    <row r="37" spans="1:4" s="22" customFormat="1" ht="30">
      <c r="A37" s="311"/>
      <c r="B37" s="335"/>
      <c r="C37" s="109" t="s">
        <v>1396</v>
      </c>
      <c r="D37" s="310"/>
    </row>
    <row r="38" spans="1:4" s="22" customFormat="1" ht="15">
      <c r="A38" s="311"/>
      <c r="B38" s="335"/>
      <c r="C38" s="109" t="s">
        <v>1391</v>
      </c>
      <c r="D38" s="310"/>
    </row>
    <row r="39" spans="1:4" s="22" customFormat="1" ht="75">
      <c r="A39" s="311"/>
      <c r="B39" s="335"/>
      <c r="C39" s="109" t="s">
        <v>1392</v>
      </c>
      <c r="D39" s="310"/>
    </row>
    <row r="40" spans="1:4" s="22" customFormat="1" ht="15">
      <c r="A40" s="311"/>
      <c r="B40" s="335"/>
      <c r="C40" s="110" t="s">
        <v>1393</v>
      </c>
      <c r="D40" s="310"/>
    </row>
    <row r="41" spans="1:4" s="22" customFormat="1" ht="30">
      <c r="A41" s="311" t="s">
        <v>905</v>
      </c>
      <c r="B41" s="335" t="s">
        <v>1432</v>
      </c>
      <c r="C41" s="108" t="s">
        <v>1397</v>
      </c>
      <c r="D41" s="310">
        <v>552</v>
      </c>
    </row>
    <row r="42" spans="1:4" s="22" customFormat="1" ht="15">
      <c r="A42" s="311"/>
      <c r="B42" s="335"/>
      <c r="C42" s="109" t="s">
        <v>1398</v>
      </c>
      <c r="D42" s="310"/>
    </row>
    <row r="43" spans="1:4" s="22" customFormat="1" ht="30">
      <c r="A43" s="311"/>
      <c r="B43" s="335"/>
      <c r="C43" s="110" t="s">
        <v>1851</v>
      </c>
      <c r="D43" s="310"/>
    </row>
    <row r="44" spans="1:4" s="22" customFormat="1" ht="15">
      <c r="A44" s="311" t="s">
        <v>1852</v>
      </c>
      <c r="B44" s="335" t="s">
        <v>1433</v>
      </c>
      <c r="C44" s="108" t="s">
        <v>1395</v>
      </c>
      <c r="D44" s="310">
        <v>141.23</v>
      </c>
    </row>
    <row r="45" spans="1:4" s="22" customFormat="1" ht="15">
      <c r="A45" s="311"/>
      <c r="B45" s="335"/>
      <c r="C45" s="109" t="s">
        <v>1378</v>
      </c>
      <c r="D45" s="310"/>
    </row>
    <row r="46" spans="1:4" s="22" customFormat="1" ht="15">
      <c r="A46" s="311"/>
      <c r="B46" s="335"/>
      <c r="C46" s="109" t="s">
        <v>1853</v>
      </c>
      <c r="D46" s="310"/>
    </row>
    <row r="47" spans="1:4" s="22" customFormat="1" ht="15">
      <c r="A47" s="311"/>
      <c r="B47" s="335"/>
      <c r="C47" s="109" t="s">
        <v>1382</v>
      </c>
      <c r="D47" s="310"/>
    </row>
    <row r="48" spans="1:4" s="22" customFormat="1" ht="15">
      <c r="A48" s="311"/>
      <c r="B48" s="335"/>
      <c r="C48" s="109" t="s">
        <v>1385</v>
      </c>
      <c r="D48" s="310"/>
    </row>
    <row r="49" spans="1:4" s="22" customFormat="1" ht="15">
      <c r="A49" s="311"/>
      <c r="B49" s="335"/>
      <c r="C49" s="109" t="s">
        <v>1386</v>
      </c>
      <c r="D49" s="310"/>
    </row>
    <row r="50" spans="1:4" s="22" customFormat="1" ht="15">
      <c r="A50" s="311"/>
      <c r="B50" s="335"/>
      <c r="C50" s="109" t="s">
        <v>1388</v>
      </c>
      <c r="D50" s="310"/>
    </row>
    <row r="51" spans="1:4" s="22" customFormat="1" ht="15">
      <c r="A51" s="311"/>
      <c r="B51" s="335"/>
      <c r="C51" s="109" t="s">
        <v>1854</v>
      </c>
      <c r="D51" s="310"/>
    </row>
    <row r="52" spans="1:4" s="22" customFormat="1" ht="15">
      <c r="A52" s="311"/>
      <c r="B52" s="335"/>
      <c r="C52" s="109" t="s">
        <v>1855</v>
      </c>
      <c r="D52" s="310"/>
    </row>
    <row r="53" spans="1:4" s="22" customFormat="1" ht="15">
      <c r="A53" s="311"/>
      <c r="B53" s="335"/>
      <c r="C53" s="110" t="s">
        <v>1856</v>
      </c>
      <c r="D53" s="310"/>
    </row>
    <row r="54" spans="1:4" s="22" customFormat="1" ht="15">
      <c r="A54" s="311" t="s">
        <v>486</v>
      </c>
      <c r="B54" s="335" t="s">
        <v>1434</v>
      </c>
      <c r="C54" s="108" t="s">
        <v>1395</v>
      </c>
      <c r="D54" s="310">
        <v>142.99</v>
      </c>
    </row>
    <row r="55" spans="1:4" s="22" customFormat="1" ht="15">
      <c r="A55" s="311"/>
      <c r="B55" s="335"/>
      <c r="C55" s="109" t="s">
        <v>1378</v>
      </c>
      <c r="D55" s="310"/>
    </row>
    <row r="56" spans="1:4" s="22" customFormat="1" ht="15">
      <c r="A56" s="311"/>
      <c r="B56" s="335"/>
      <c r="C56" s="109" t="s">
        <v>1857</v>
      </c>
      <c r="D56" s="310"/>
    </row>
    <row r="57" spans="1:4" s="22" customFormat="1" ht="15">
      <c r="A57" s="311"/>
      <c r="B57" s="335"/>
      <c r="C57" s="109" t="s">
        <v>1858</v>
      </c>
      <c r="D57" s="310"/>
    </row>
    <row r="58" spans="1:4" s="22" customFormat="1" ht="15">
      <c r="A58" s="311"/>
      <c r="B58" s="335"/>
      <c r="C58" s="109" t="s">
        <v>1388</v>
      </c>
      <c r="D58" s="310"/>
    </row>
    <row r="59" spans="1:4" s="22" customFormat="1" ht="15">
      <c r="A59" s="311"/>
      <c r="B59" s="335"/>
      <c r="C59" s="109" t="s">
        <v>1381</v>
      </c>
      <c r="D59" s="310"/>
    </row>
    <row r="60" spans="1:4" s="22" customFormat="1" ht="15">
      <c r="A60" s="311"/>
      <c r="B60" s="335"/>
      <c r="C60" s="109" t="s">
        <v>1382</v>
      </c>
      <c r="D60" s="310"/>
    </row>
    <row r="61" spans="1:4" s="22" customFormat="1" ht="15">
      <c r="A61" s="311"/>
      <c r="B61" s="335"/>
      <c r="C61" s="109" t="s">
        <v>1383</v>
      </c>
      <c r="D61" s="310"/>
    </row>
    <row r="62" spans="1:4" s="22" customFormat="1" ht="15">
      <c r="A62" s="311"/>
      <c r="B62" s="335"/>
      <c r="C62" s="110" t="s">
        <v>1856</v>
      </c>
      <c r="D62" s="310"/>
    </row>
    <row r="63" spans="1:4" s="22" customFormat="1" ht="15">
      <c r="A63" s="311" t="s">
        <v>1341</v>
      </c>
      <c r="B63" s="335" t="s">
        <v>1435</v>
      </c>
      <c r="C63" s="108" t="s">
        <v>1395</v>
      </c>
      <c r="D63" s="310">
        <v>142</v>
      </c>
    </row>
    <row r="64" spans="1:4" s="22" customFormat="1" ht="15">
      <c r="A64" s="311"/>
      <c r="B64" s="335"/>
      <c r="C64" s="109" t="s">
        <v>1859</v>
      </c>
      <c r="D64" s="310"/>
    </row>
    <row r="65" spans="1:4" s="22" customFormat="1" ht="15">
      <c r="A65" s="311"/>
      <c r="B65" s="335"/>
      <c r="C65" s="110" t="s">
        <v>1856</v>
      </c>
      <c r="D65" s="310"/>
    </row>
    <row r="66" spans="1:4" s="22" customFormat="1" ht="15">
      <c r="A66" s="311" t="s">
        <v>490</v>
      </c>
      <c r="B66" s="335" t="s">
        <v>1436</v>
      </c>
      <c r="C66" s="108" t="s">
        <v>1860</v>
      </c>
      <c r="D66" s="310">
        <v>102</v>
      </c>
    </row>
    <row r="67" spans="1:4" s="22" customFormat="1" ht="15">
      <c r="A67" s="311"/>
      <c r="B67" s="335"/>
      <c r="C67" s="109" t="s">
        <v>1861</v>
      </c>
      <c r="D67" s="310"/>
    </row>
    <row r="68" spans="1:4" s="22" customFormat="1" ht="15">
      <c r="A68" s="311"/>
      <c r="B68" s="335"/>
      <c r="C68" s="110" t="s">
        <v>1862</v>
      </c>
      <c r="D68" s="310"/>
    </row>
    <row r="69" spans="1:4" s="22" customFormat="1" ht="15">
      <c r="A69" s="311" t="s">
        <v>1344</v>
      </c>
      <c r="B69" s="335" t="s">
        <v>1437</v>
      </c>
      <c r="C69" s="108" t="s">
        <v>1863</v>
      </c>
      <c r="D69" s="310">
        <v>182</v>
      </c>
    </row>
    <row r="70" spans="1:4" s="22" customFormat="1" ht="15">
      <c r="A70" s="311"/>
      <c r="B70" s="335"/>
      <c r="C70" s="109" t="s">
        <v>1861</v>
      </c>
      <c r="D70" s="310"/>
    </row>
    <row r="71" spans="1:4" s="22" customFormat="1" ht="15">
      <c r="A71" s="311"/>
      <c r="B71" s="335"/>
      <c r="C71" s="109" t="s">
        <v>1864</v>
      </c>
      <c r="D71" s="310"/>
    </row>
    <row r="72" spans="1:4" s="22" customFormat="1" ht="15">
      <c r="A72" s="311"/>
      <c r="B72" s="335"/>
      <c r="C72" s="110" t="s">
        <v>1865</v>
      </c>
      <c r="D72" s="310"/>
    </row>
    <row r="73" spans="1:4" s="22" customFormat="1" ht="15">
      <c r="A73" s="311" t="s">
        <v>858</v>
      </c>
      <c r="B73" s="335" t="s">
        <v>1438</v>
      </c>
      <c r="C73" s="108" t="s">
        <v>1422</v>
      </c>
      <c r="D73" s="310">
        <v>171.24</v>
      </c>
    </row>
    <row r="74" spans="1:4" s="22" customFormat="1" ht="15">
      <c r="A74" s="311"/>
      <c r="B74" s="335"/>
      <c r="C74" s="109" t="s">
        <v>1423</v>
      </c>
      <c r="D74" s="310"/>
    </row>
    <row r="75" spans="1:4" s="22" customFormat="1" ht="15">
      <c r="A75" s="311"/>
      <c r="B75" s="335"/>
      <c r="C75" s="109" t="s">
        <v>1424</v>
      </c>
      <c r="D75" s="310"/>
    </row>
    <row r="76" spans="1:4" s="22" customFormat="1" ht="30">
      <c r="A76" s="311"/>
      <c r="B76" s="335"/>
      <c r="C76" s="110" t="s">
        <v>1425</v>
      </c>
      <c r="D76" s="310"/>
    </row>
    <row r="77" spans="1:4" s="22" customFormat="1" ht="15">
      <c r="A77" s="311" t="s">
        <v>1347</v>
      </c>
      <c r="B77" s="335" t="s">
        <v>517</v>
      </c>
      <c r="C77" s="108" t="s">
        <v>1422</v>
      </c>
      <c r="D77" s="310">
        <v>211.24</v>
      </c>
    </row>
    <row r="78" spans="1:4" s="22" customFormat="1" ht="15">
      <c r="A78" s="311"/>
      <c r="B78" s="335"/>
      <c r="C78" s="109" t="s">
        <v>1423</v>
      </c>
      <c r="D78" s="310"/>
    </row>
    <row r="79" spans="1:4" s="22" customFormat="1" ht="15">
      <c r="A79" s="311"/>
      <c r="B79" s="335"/>
      <c r="C79" s="109" t="s">
        <v>1426</v>
      </c>
      <c r="D79" s="310"/>
    </row>
    <row r="80" spans="1:4" s="22" customFormat="1" ht="15">
      <c r="A80" s="311"/>
      <c r="B80" s="335"/>
      <c r="C80" s="109" t="s">
        <v>1427</v>
      </c>
      <c r="D80" s="310"/>
    </row>
    <row r="81" spans="1:4" s="22" customFormat="1" ht="30">
      <c r="A81" s="311"/>
      <c r="B81" s="335"/>
      <c r="C81" s="110" t="s">
        <v>1428</v>
      </c>
      <c r="D81" s="310"/>
    </row>
    <row r="82" spans="1:4" s="22" customFormat="1" ht="15">
      <c r="A82" s="311" t="s">
        <v>863</v>
      </c>
      <c r="B82" s="335" t="s">
        <v>1429</v>
      </c>
      <c r="C82" s="108" t="s">
        <v>1422</v>
      </c>
      <c r="D82" s="310">
        <v>217</v>
      </c>
    </row>
    <row r="83" spans="1:4" s="22" customFormat="1" ht="15">
      <c r="A83" s="311"/>
      <c r="B83" s="335"/>
      <c r="C83" s="109" t="s">
        <v>1430</v>
      </c>
      <c r="D83" s="310"/>
    </row>
    <row r="84" spans="1:4" s="22" customFormat="1" ht="15">
      <c r="A84" s="311"/>
      <c r="B84" s="335"/>
      <c r="C84" s="110" t="s">
        <v>1431</v>
      </c>
      <c r="D84" s="310"/>
    </row>
    <row r="85" s="22" customFormat="1" ht="15"/>
  </sheetData>
  <sheetProtection/>
  <mergeCells count="35">
    <mergeCell ref="A1:D1"/>
    <mergeCell ref="A2:D2"/>
    <mergeCell ref="A69:A72"/>
    <mergeCell ref="B69:B72"/>
    <mergeCell ref="B41:B43"/>
    <mergeCell ref="A44:A53"/>
    <mergeCell ref="B44:B53"/>
    <mergeCell ref="D54:D62"/>
    <mergeCell ref="A5:A22"/>
    <mergeCell ref="B5:B22"/>
    <mergeCell ref="A63:A65"/>
    <mergeCell ref="B63:B65"/>
    <mergeCell ref="A66:A68"/>
    <mergeCell ref="B66:B68"/>
    <mergeCell ref="D63:D65"/>
    <mergeCell ref="D41:D43"/>
    <mergeCell ref="A82:A84"/>
    <mergeCell ref="B82:B84"/>
    <mergeCell ref="A77:A81"/>
    <mergeCell ref="B77:B81"/>
    <mergeCell ref="A73:A76"/>
    <mergeCell ref="B73:B76"/>
    <mergeCell ref="A54:A62"/>
    <mergeCell ref="B54:B62"/>
    <mergeCell ref="D82:D84"/>
    <mergeCell ref="D73:D76"/>
    <mergeCell ref="D77:D81"/>
    <mergeCell ref="D66:D68"/>
    <mergeCell ref="D69:D72"/>
    <mergeCell ref="D44:D53"/>
    <mergeCell ref="D5:D22"/>
    <mergeCell ref="D23:D40"/>
    <mergeCell ref="A23:A40"/>
    <mergeCell ref="B23:B40"/>
    <mergeCell ref="A41:A43"/>
  </mergeCells>
  <printOptions/>
  <pageMargins left="0.7" right="0.7" top="0.75" bottom="0.75" header="0.3" footer="0.3"/>
  <pageSetup horizontalDpi="600" verticalDpi="600" orientation="portrait" paperSize="9" scale="61" r:id="rId1"/>
  <rowBreaks count="1" manualBreakCount="1">
    <brk id="62" max="255" man="1"/>
  </rowBreaks>
</worksheet>
</file>

<file path=xl/worksheets/sheet5.xml><?xml version="1.0" encoding="utf-8"?>
<worksheet xmlns="http://schemas.openxmlformats.org/spreadsheetml/2006/main" xmlns:r="http://schemas.openxmlformats.org/officeDocument/2006/relationships">
  <sheetPr>
    <tabColor rgb="FFFF0000"/>
  </sheetPr>
  <dimension ref="A1:D85"/>
  <sheetViews>
    <sheetView view="pageBreakPreview" zoomScale="60" zoomScalePageLayoutView="0" workbookViewId="0" topLeftCell="A1">
      <selection activeCell="D72" sqref="D72"/>
    </sheetView>
  </sheetViews>
  <sheetFormatPr defaultColWidth="9.140625" defaultRowHeight="15"/>
  <cols>
    <col min="1" max="1" width="9.140625" style="111" customWidth="1"/>
    <col min="2" max="2" width="66.7109375" style="112" customWidth="1"/>
    <col min="3" max="3" width="44.00390625" style="112" customWidth="1"/>
    <col min="4" max="4" width="29.7109375" style="112" customWidth="1"/>
    <col min="5" max="16384" width="9.140625" style="112" customWidth="1"/>
  </cols>
  <sheetData>
    <row r="1" spans="2:4" ht="39.75" customHeight="1">
      <c r="B1" s="313" t="s">
        <v>2137</v>
      </c>
      <c r="C1" s="313"/>
      <c r="D1" s="313"/>
    </row>
    <row r="3" ht="15.75">
      <c r="B3" s="113" t="s">
        <v>2100</v>
      </c>
    </row>
    <row r="4" spans="1:4" ht="71.25" customHeight="1">
      <c r="A4" s="114"/>
      <c r="B4" s="115" t="s">
        <v>106</v>
      </c>
      <c r="C4" s="115" t="s">
        <v>2172</v>
      </c>
      <c r="D4" s="115" t="s">
        <v>2173</v>
      </c>
    </row>
    <row r="5" spans="2:4" ht="39.75" customHeight="1">
      <c r="B5" s="116" t="s">
        <v>2138</v>
      </c>
      <c r="C5" s="117">
        <v>30</v>
      </c>
      <c r="D5" s="117">
        <f>C5+C5*20%</f>
        <v>36</v>
      </c>
    </row>
    <row r="6" spans="2:4" ht="50.25" customHeight="1">
      <c r="B6" s="116" t="s">
        <v>2174</v>
      </c>
      <c r="C6" s="117">
        <v>40</v>
      </c>
      <c r="D6" s="117">
        <f>C6+C6*20%</f>
        <v>48</v>
      </c>
    </row>
    <row r="7" spans="2:4" ht="30" customHeight="1">
      <c r="B7" s="116" t="s">
        <v>100</v>
      </c>
      <c r="C7" s="118" t="s">
        <v>107</v>
      </c>
      <c r="D7" s="118" t="s">
        <v>107</v>
      </c>
    </row>
    <row r="8" spans="1:4" ht="15" customHeight="1">
      <c r="A8" s="119"/>
      <c r="B8" s="137" t="s">
        <v>1979</v>
      </c>
      <c r="C8" s="118" t="s">
        <v>107</v>
      </c>
      <c r="D8" s="118" t="s">
        <v>107</v>
      </c>
    </row>
    <row r="9" spans="1:4" ht="15" customHeight="1">
      <c r="A9" s="119"/>
      <c r="B9" s="120" t="s">
        <v>1980</v>
      </c>
      <c r="C9" s="118" t="s">
        <v>107</v>
      </c>
      <c r="D9" s="118" t="s">
        <v>107</v>
      </c>
    </row>
    <row r="10" spans="1:4" ht="15" customHeight="1">
      <c r="A10" s="119"/>
      <c r="B10" s="120" t="s">
        <v>1981</v>
      </c>
      <c r="C10" s="118" t="s">
        <v>107</v>
      </c>
      <c r="D10" s="118" t="s">
        <v>107</v>
      </c>
    </row>
    <row r="11" spans="1:4" ht="35.25" customHeight="1">
      <c r="A11" s="119"/>
      <c r="B11" s="121" t="s">
        <v>1982</v>
      </c>
      <c r="C11" s="118" t="s">
        <v>107</v>
      </c>
      <c r="D11" s="118" t="s">
        <v>107</v>
      </c>
    </row>
    <row r="12" spans="1:4" ht="15" customHeight="1">
      <c r="A12" s="119"/>
      <c r="B12" s="120" t="s">
        <v>1983</v>
      </c>
      <c r="C12" s="118" t="s">
        <v>107</v>
      </c>
      <c r="D12" s="118" t="s">
        <v>107</v>
      </c>
    </row>
    <row r="13" spans="1:4" ht="15" customHeight="1">
      <c r="A13" s="119"/>
      <c r="B13" s="120" t="s">
        <v>1984</v>
      </c>
      <c r="C13" s="118" t="s">
        <v>107</v>
      </c>
      <c r="D13" s="118" t="s">
        <v>107</v>
      </c>
    </row>
    <row r="14" spans="1:4" ht="15" customHeight="1">
      <c r="A14" s="119"/>
      <c r="B14" s="120" t="s">
        <v>1985</v>
      </c>
      <c r="C14" s="118" t="s">
        <v>107</v>
      </c>
      <c r="D14" s="118" t="s">
        <v>107</v>
      </c>
    </row>
    <row r="15" spans="1:4" ht="15" customHeight="1">
      <c r="A15" s="119"/>
      <c r="B15" s="120" t="s">
        <v>1986</v>
      </c>
      <c r="C15" s="118" t="s">
        <v>107</v>
      </c>
      <c r="D15" s="118" t="s">
        <v>107</v>
      </c>
    </row>
    <row r="16" spans="1:4" ht="15" customHeight="1">
      <c r="A16" s="119"/>
      <c r="B16" s="122"/>
      <c r="C16" s="123"/>
      <c r="D16" s="123"/>
    </row>
    <row r="17" spans="1:4" ht="15" customHeight="1">
      <c r="A17" s="119"/>
      <c r="B17" s="124" t="s">
        <v>110</v>
      </c>
      <c r="C17" s="118"/>
      <c r="D17" s="123"/>
    </row>
    <row r="18" spans="1:4" ht="30.75">
      <c r="A18" s="119"/>
      <c r="B18" s="125" t="s">
        <v>2139</v>
      </c>
      <c r="C18" s="35" t="s">
        <v>2175</v>
      </c>
      <c r="D18" s="123"/>
    </row>
    <row r="19" spans="1:4" s="129" customFormat="1" ht="141" customHeight="1">
      <c r="A19" s="126"/>
      <c r="B19" s="125" t="s">
        <v>2140</v>
      </c>
      <c r="C19" s="127" t="s">
        <v>2176</v>
      </c>
      <c r="D19" s="128"/>
    </row>
    <row r="20" spans="1:4" ht="93.75" customHeight="1">
      <c r="A20" s="119"/>
      <c r="B20" s="125" t="s">
        <v>2177</v>
      </c>
      <c r="C20" s="35" t="s">
        <v>2178</v>
      </c>
      <c r="D20" s="123"/>
    </row>
    <row r="21" spans="1:4" ht="15" customHeight="1">
      <c r="A21" s="119"/>
      <c r="B21" s="122"/>
      <c r="C21" s="123"/>
      <c r="D21" s="123"/>
    </row>
    <row r="22" spans="3:4" ht="15.75">
      <c r="C22" s="130"/>
      <c r="D22" s="119"/>
    </row>
    <row r="23" spans="2:4" ht="93.75" customHeight="1">
      <c r="B23" s="314" t="s">
        <v>2136</v>
      </c>
      <c r="C23" s="314"/>
      <c r="D23" s="314"/>
    </row>
    <row r="24" spans="2:4" ht="111" customHeight="1">
      <c r="B24" s="34" t="s">
        <v>509</v>
      </c>
      <c r="C24" s="305" t="s">
        <v>2179</v>
      </c>
      <c r="D24" s="306"/>
    </row>
    <row r="25" spans="2:4" ht="89.25" customHeight="1">
      <c r="B25" s="307" t="s">
        <v>109</v>
      </c>
      <c r="C25" s="131" t="s">
        <v>2180</v>
      </c>
      <c r="D25" s="132">
        <v>28</v>
      </c>
    </row>
    <row r="26" spans="2:4" ht="291" customHeight="1">
      <c r="B26" s="307"/>
      <c r="C26" s="131" t="s">
        <v>2181</v>
      </c>
      <c r="D26" s="132">
        <v>42</v>
      </c>
    </row>
    <row r="27" spans="2:3" ht="15.75">
      <c r="B27" s="133"/>
      <c r="C27" s="134"/>
    </row>
    <row r="28" spans="2:3" ht="15.75">
      <c r="B28" s="133"/>
      <c r="C28" s="134"/>
    </row>
    <row r="29" spans="1:2" ht="31.5">
      <c r="A29" s="135" t="s">
        <v>1143</v>
      </c>
      <c r="B29" s="105" t="s">
        <v>2135</v>
      </c>
    </row>
    <row r="30" spans="1:2" ht="15">
      <c r="A30" s="90">
        <v>1</v>
      </c>
      <c r="B30" s="120" t="s">
        <v>1990</v>
      </c>
    </row>
    <row r="31" spans="1:2" ht="15">
      <c r="A31" s="90">
        <v>2</v>
      </c>
      <c r="B31" s="120" t="s">
        <v>1991</v>
      </c>
    </row>
    <row r="32" spans="1:2" ht="15">
      <c r="A32" s="90">
        <v>3</v>
      </c>
      <c r="B32" s="120" t="s">
        <v>1992</v>
      </c>
    </row>
    <row r="33" spans="1:2" ht="15">
      <c r="A33" s="90">
        <v>4</v>
      </c>
      <c r="B33" s="120" t="s">
        <v>1993</v>
      </c>
    </row>
    <row r="34" spans="1:2" ht="15">
      <c r="A34" s="90">
        <v>5</v>
      </c>
      <c r="B34" s="120" t="s">
        <v>1994</v>
      </c>
    </row>
    <row r="35" spans="1:2" ht="15">
      <c r="A35" s="90">
        <v>6</v>
      </c>
      <c r="B35" s="120" t="s">
        <v>1995</v>
      </c>
    </row>
    <row r="36" spans="1:2" ht="15">
      <c r="A36" s="90">
        <v>7</v>
      </c>
      <c r="B36" s="120" t="s">
        <v>1996</v>
      </c>
    </row>
    <row r="37" spans="1:2" ht="15">
      <c r="A37" s="90">
        <v>8</v>
      </c>
      <c r="B37" s="120" t="s">
        <v>1997</v>
      </c>
    </row>
    <row r="38" spans="1:2" ht="15">
      <c r="A38" s="90">
        <v>9</v>
      </c>
      <c r="B38" s="120" t="s">
        <v>1998</v>
      </c>
    </row>
    <row r="39" spans="1:2" ht="15">
      <c r="A39" s="90">
        <v>10</v>
      </c>
      <c r="B39" s="120" t="s">
        <v>1999</v>
      </c>
    </row>
    <row r="40" spans="1:2" ht="15">
      <c r="A40" s="90">
        <v>11</v>
      </c>
      <c r="B40" s="120" t="s">
        <v>2000</v>
      </c>
    </row>
    <row r="41" spans="1:2" ht="15">
      <c r="A41" s="90">
        <v>12</v>
      </c>
      <c r="B41" s="120" t="s">
        <v>2001</v>
      </c>
    </row>
    <row r="42" spans="1:2" ht="15">
      <c r="A42" s="90">
        <v>13</v>
      </c>
      <c r="B42" s="120" t="s">
        <v>2002</v>
      </c>
    </row>
    <row r="43" spans="1:2" ht="15">
      <c r="A43" s="90">
        <v>14</v>
      </c>
      <c r="B43" s="120" t="s">
        <v>2003</v>
      </c>
    </row>
    <row r="44" spans="1:2" ht="15">
      <c r="A44" s="90">
        <v>15</v>
      </c>
      <c r="B44" s="120" t="s">
        <v>2004</v>
      </c>
    </row>
    <row r="45" spans="1:2" ht="15">
      <c r="A45" s="90">
        <v>16</v>
      </c>
      <c r="B45" s="120" t="s">
        <v>2005</v>
      </c>
    </row>
    <row r="46" spans="1:2" ht="15">
      <c r="A46" s="90">
        <v>17</v>
      </c>
      <c r="B46" s="120" t="s">
        <v>2006</v>
      </c>
    </row>
    <row r="47" spans="1:2" ht="15">
      <c r="A47" s="90">
        <v>18</v>
      </c>
      <c r="B47" s="120" t="s">
        <v>2007</v>
      </c>
    </row>
    <row r="48" spans="1:2" ht="15">
      <c r="A48" s="90">
        <v>19</v>
      </c>
      <c r="B48" s="120" t="s">
        <v>2008</v>
      </c>
    </row>
    <row r="49" spans="1:2" ht="15">
      <c r="A49" s="90">
        <v>20</v>
      </c>
      <c r="B49" s="120" t="s">
        <v>2009</v>
      </c>
    </row>
    <row r="50" spans="1:2" ht="15">
      <c r="A50" s="90">
        <v>21</v>
      </c>
      <c r="B50" s="120" t="s">
        <v>2010</v>
      </c>
    </row>
    <row r="51" spans="1:2" ht="15">
      <c r="A51" s="90">
        <v>22</v>
      </c>
      <c r="B51" s="120" t="s">
        <v>2011</v>
      </c>
    </row>
    <row r="52" spans="1:2" ht="15">
      <c r="A52" s="90">
        <v>23</v>
      </c>
      <c r="B52" s="120" t="s">
        <v>2012</v>
      </c>
    </row>
    <row r="53" spans="1:2" ht="15">
      <c r="A53" s="90">
        <v>24</v>
      </c>
      <c r="B53" s="120" t="s">
        <v>2013</v>
      </c>
    </row>
    <row r="54" spans="1:2" ht="15">
      <c r="A54" s="90">
        <v>25</v>
      </c>
      <c r="B54" s="120" t="s">
        <v>2014</v>
      </c>
    </row>
    <row r="55" spans="1:2" ht="15">
      <c r="A55" s="90">
        <v>26</v>
      </c>
      <c r="B55" s="120" t="s">
        <v>2015</v>
      </c>
    </row>
    <row r="56" spans="1:2" ht="15">
      <c r="A56" s="90">
        <v>27</v>
      </c>
      <c r="B56" s="120" t="s">
        <v>2016</v>
      </c>
    </row>
    <row r="57" spans="1:2" ht="15">
      <c r="A57" s="90">
        <v>28</v>
      </c>
      <c r="B57" s="120" t="s">
        <v>2017</v>
      </c>
    </row>
    <row r="58" spans="1:2" ht="15">
      <c r="A58" s="90">
        <v>29</v>
      </c>
      <c r="B58" s="120" t="s">
        <v>2018</v>
      </c>
    </row>
    <row r="59" spans="1:2" ht="15">
      <c r="A59" s="90">
        <v>30</v>
      </c>
      <c r="B59" s="120" t="s">
        <v>2019</v>
      </c>
    </row>
    <row r="60" spans="1:2" ht="15">
      <c r="A60" s="90">
        <v>31</v>
      </c>
      <c r="B60" s="120" t="s">
        <v>2020</v>
      </c>
    </row>
    <row r="61" spans="1:2" ht="15">
      <c r="A61" s="90">
        <v>32</v>
      </c>
      <c r="B61" s="120" t="s">
        <v>2021</v>
      </c>
    </row>
    <row r="62" spans="1:2" ht="15">
      <c r="A62" s="90">
        <v>33</v>
      </c>
      <c r="B62" s="120" t="s">
        <v>2022</v>
      </c>
    </row>
    <row r="63" spans="1:2" ht="15">
      <c r="A63" s="90">
        <v>34</v>
      </c>
      <c r="B63" s="120" t="s">
        <v>2023</v>
      </c>
    </row>
    <row r="64" spans="1:2" ht="15">
      <c r="A64" s="90">
        <v>35</v>
      </c>
      <c r="B64" s="120" t="s">
        <v>2024</v>
      </c>
    </row>
    <row r="65" spans="1:2" ht="15">
      <c r="A65" s="90">
        <v>36</v>
      </c>
      <c r="B65" s="120" t="s">
        <v>2025</v>
      </c>
    </row>
    <row r="66" spans="1:2" ht="15">
      <c r="A66" s="90">
        <v>37</v>
      </c>
      <c r="B66" s="120" t="s">
        <v>2026</v>
      </c>
    </row>
    <row r="67" spans="1:2" ht="30">
      <c r="A67" s="90">
        <v>38</v>
      </c>
      <c r="B67" s="137" t="s">
        <v>2027</v>
      </c>
    </row>
    <row r="68" spans="1:2" ht="15">
      <c r="A68" s="90">
        <v>39</v>
      </c>
      <c r="B68" s="120" t="s">
        <v>2028</v>
      </c>
    </row>
    <row r="69" spans="1:2" ht="15">
      <c r="A69" s="90">
        <v>40</v>
      </c>
      <c r="B69" s="120" t="s">
        <v>2029</v>
      </c>
    </row>
    <row r="70" spans="1:2" ht="15">
      <c r="A70" s="90">
        <v>41</v>
      </c>
      <c r="B70" s="120" t="s">
        <v>2030</v>
      </c>
    </row>
    <row r="71" spans="1:2" ht="15">
      <c r="A71" s="90">
        <v>42</v>
      </c>
      <c r="B71" s="120" t="s">
        <v>2031</v>
      </c>
    </row>
    <row r="72" spans="1:2" ht="15">
      <c r="A72" s="90">
        <v>43</v>
      </c>
      <c r="B72" s="120" t="s">
        <v>2032</v>
      </c>
    </row>
    <row r="73" spans="1:2" ht="15">
      <c r="A73" s="90">
        <v>44</v>
      </c>
      <c r="B73" s="120" t="s">
        <v>2033</v>
      </c>
    </row>
    <row r="74" spans="1:2" ht="15">
      <c r="A74" s="90">
        <v>45</v>
      </c>
      <c r="B74" s="120" t="s">
        <v>2034</v>
      </c>
    </row>
    <row r="75" spans="1:2" ht="15">
      <c r="A75" s="90">
        <v>46</v>
      </c>
      <c r="B75" s="120" t="s">
        <v>2035</v>
      </c>
    </row>
    <row r="76" spans="1:2" ht="15">
      <c r="A76" s="90">
        <v>47</v>
      </c>
      <c r="B76" s="120" t="s">
        <v>2036</v>
      </c>
    </row>
    <row r="77" spans="1:2" ht="15">
      <c r="A77" s="90">
        <v>48</v>
      </c>
      <c r="B77" s="120" t="s">
        <v>2037</v>
      </c>
    </row>
    <row r="78" spans="1:2" ht="15">
      <c r="A78" s="90">
        <v>49</v>
      </c>
      <c r="B78" s="120" t="s">
        <v>2038</v>
      </c>
    </row>
    <row r="79" spans="2:3" ht="47.25" customHeight="1">
      <c r="B79" s="312" t="s">
        <v>105</v>
      </c>
      <c r="C79" s="312"/>
    </row>
    <row r="80" ht="15">
      <c r="B80" s="112" t="s">
        <v>108</v>
      </c>
    </row>
    <row r="83" spans="2:3" ht="31.5">
      <c r="B83" s="37" t="s">
        <v>53</v>
      </c>
      <c r="C83" s="115" t="s">
        <v>54</v>
      </c>
    </row>
    <row r="84" spans="2:3" ht="15" customHeight="1">
      <c r="B84" s="36" t="s">
        <v>1967</v>
      </c>
      <c r="C84" s="136">
        <v>13</v>
      </c>
    </row>
    <row r="85" spans="2:3" ht="15" customHeight="1">
      <c r="B85" s="36" t="s">
        <v>1968</v>
      </c>
      <c r="C85" s="136">
        <v>140</v>
      </c>
    </row>
  </sheetData>
  <sheetProtection/>
  <mergeCells count="5">
    <mergeCell ref="B79:C79"/>
    <mergeCell ref="B1:D1"/>
    <mergeCell ref="B23:D23"/>
    <mergeCell ref="C24:D24"/>
    <mergeCell ref="B25:B26"/>
  </mergeCells>
  <printOptions/>
  <pageMargins left="0.7" right="0.7" top="0.75" bottom="0.75" header="0.3" footer="0.3"/>
  <pageSetup horizontalDpi="600" verticalDpi="600" orientation="portrait" paperSize="9" scale="55" r:id="rId1"/>
  <rowBreaks count="1" manualBreakCount="1">
    <brk id="28" max="255" man="1"/>
  </rowBreaks>
</worksheet>
</file>

<file path=xl/worksheets/sheet6.xml><?xml version="1.0" encoding="utf-8"?>
<worksheet xmlns="http://schemas.openxmlformats.org/spreadsheetml/2006/main" xmlns:r="http://schemas.openxmlformats.org/officeDocument/2006/relationships">
  <sheetPr>
    <tabColor rgb="FFFF0000"/>
  </sheetPr>
  <dimension ref="A1:H97"/>
  <sheetViews>
    <sheetView view="pageBreakPreview" zoomScale="60" zoomScalePageLayoutView="0" workbookViewId="0" topLeftCell="A35">
      <selection activeCell="F58" sqref="F58"/>
    </sheetView>
  </sheetViews>
  <sheetFormatPr defaultColWidth="9.140625" defaultRowHeight="15"/>
  <cols>
    <col min="1" max="1" width="11.57421875" style="140" customWidth="1"/>
    <col min="2" max="2" width="60.421875" style="139" customWidth="1"/>
    <col min="3" max="3" width="10.8515625" style="139" bestFit="1" customWidth="1"/>
    <col min="4" max="4" width="18.140625" style="141" customWidth="1"/>
    <col min="5" max="5" width="16.421875" style="141" customWidth="1"/>
    <col min="6" max="6" width="22.00390625" style="141" customWidth="1"/>
    <col min="7" max="16384" width="9.140625" style="139" customWidth="1"/>
  </cols>
  <sheetData>
    <row r="1" spans="1:6" ht="15" customHeight="1">
      <c r="A1" s="308" t="s">
        <v>103</v>
      </c>
      <c r="B1" s="308"/>
      <c r="C1" s="308"/>
      <c r="D1" s="308"/>
      <c r="E1" s="308"/>
      <c r="F1" s="308"/>
    </row>
    <row r="2" ht="15.75">
      <c r="B2" s="138"/>
    </row>
    <row r="3" spans="1:6" ht="33.75" customHeight="1">
      <c r="A3" s="351" t="s">
        <v>2048</v>
      </c>
      <c r="B3" s="351" t="s">
        <v>2049</v>
      </c>
      <c r="C3" s="353" t="s">
        <v>899</v>
      </c>
      <c r="D3" s="355" t="s">
        <v>1032</v>
      </c>
      <c r="E3" s="356"/>
      <c r="F3" s="357"/>
    </row>
    <row r="4" spans="1:6" ht="76.5" customHeight="1">
      <c r="A4" s="352"/>
      <c r="B4" s="352"/>
      <c r="C4" s="354"/>
      <c r="D4" s="143" t="s">
        <v>60</v>
      </c>
      <c r="E4" s="143" t="s">
        <v>2050</v>
      </c>
      <c r="F4" s="143" t="s">
        <v>61</v>
      </c>
    </row>
    <row r="5" spans="1:6" ht="15.75">
      <c r="A5" s="144" t="s">
        <v>46</v>
      </c>
      <c r="B5" s="145" t="s">
        <v>47</v>
      </c>
      <c r="C5" s="144" t="s">
        <v>48</v>
      </c>
      <c r="D5" s="146" t="s">
        <v>57</v>
      </c>
      <c r="E5" s="146" t="s">
        <v>56</v>
      </c>
      <c r="F5" s="146" t="s">
        <v>59</v>
      </c>
    </row>
    <row r="6" spans="1:6" ht="45">
      <c r="A6" s="147" t="s">
        <v>2051</v>
      </c>
      <c r="B6" s="148" t="s">
        <v>2141</v>
      </c>
      <c r="C6" s="149">
        <v>133</v>
      </c>
      <c r="D6" s="150">
        <v>1</v>
      </c>
      <c r="E6" s="150">
        <v>0.6</v>
      </c>
      <c r="F6" s="150">
        <v>1</v>
      </c>
    </row>
    <row r="7" spans="1:8" ht="45">
      <c r="A7" s="151"/>
      <c r="B7" s="152" t="s">
        <v>477</v>
      </c>
      <c r="C7" s="153"/>
      <c r="D7" s="154"/>
      <c r="E7" s="154"/>
      <c r="F7" s="154"/>
      <c r="H7" s="155"/>
    </row>
    <row r="8" spans="1:6" ht="15">
      <c r="A8" s="151" t="s">
        <v>478</v>
      </c>
      <c r="B8" s="152" t="s">
        <v>479</v>
      </c>
      <c r="C8" s="156">
        <v>94</v>
      </c>
      <c r="D8" s="150">
        <v>1</v>
      </c>
      <c r="E8" s="150">
        <v>1</v>
      </c>
      <c r="F8" s="150">
        <v>1</v>
      </c>
    </row>
    <row r="9" spans="1:6" ht="30">
      <c r="A9" s="137" t="s">
        <v>480</v>
      </c>
      <c r="B9" s="121" t="s">
        <v>481</v>
      </c>
      <c r="C9" s="157">
        <v>120</v>
      </c>
      <c r="D9" s="150">
        <v>1</v>
      </c>
      <c r="E9" s="150">
        <v>0.6</v>
      </c>
      <c r="F9" s="150">
        <v>1</v>
      </c>
    </row>
    <row r="10" spans="1:6" ht="30">
      <c r="A10" s="137">
        <v>2.2</v>
      </c>
      <c r="B10" s="121" t="s">
        <v>588</v>
      </c>
      <c r="C10" s="157">
        <v>150</v>
      </c>
      <c r="D10" s="150">
        <v>1</v>
      </c>
      <c r="E10" s="150">
        <v>1</v>
      </c>
      <c r="F10" s="150">
        <v>1</v>
      </c>
    </row>
    <row r="11" spans="1:6" ht="15">
      <c r="A11" s="137" t="s">
        <v>482</v>
      </c>
      <c r="B11" s="121" t="s">
        <v>483</v>
      </c>
      <c r="C11" s="157">
        <v>97</v>
      </c>
      <c r="D11" s="150">
        <v>1</v>
      </c>
      <c r="E11" s="150">
        <v>0.6</v>
      </c>
      <c r="F11" s="150">
        <v>1</v>
      </c>
    </row>
    <row r="12" spans="1:6" ht="15">
      <c r="A12" s="137" t="s">
        <v>484</v>
      </c>
      <c r="B12" s="121" t="s">
        <v>485</v>
      </c>
      <c r="C12" s="157">
        <v>39</v>
      </c>
      <c r="D12" s="150">
        <v>1</v>
      </c>
      <c r="E12" s="150">
        <v>1</v>
      </c>
      <c r="F12" s="150">
        <v>1</v>
      </c>
    </row>
    <row r="13" spans="1:6" ht="15">
      <c r="A13" s="137" t="s">
        <v>486</v>
      </c>
      <c r="B13" s="121" t="s">
        <v>487</v>
      </c>
      <c r="C13" s="157">
        <v>109</v>
      </c>
      <c r="D13" s="150">
        <v>1</v>
      </c>
      <c r="E13" s="150">
        <v>0.6</v>
      </c>
      <c r="F13" s="150">
        <v>1</v>
      </c>
    </row>
    <row r="14" spans="1:6" ht="30">
      <c r="A14" s="137" t="s">
        <v>488</v>
      </c>
      <c r="B14" s="121" t="s">
        <v>489</v>
      </c>
      <c r="C14" s="157">
        <v>109</v>
      </c>
      <c r="D14" s="150">
        <v>1</v>
      </c>
      <c r="E14" s="150">
        <v>1</v>
      </c>
      <c r="F14" s="150">
        <v>1</v>
      </c>
    </row>
    <row r="15" spans="1:6" ht="15">
      <c r="A15" s="137" t="s">
        <v>490</v>
      </c>
      <c r="B15" s="121" t="s">
        <v>491</v>
      </c>
      <c r="C15" s="157">
        <v>94</v>
      </c>
      <c r="D15" s="150">
        <v>1</v>
      </c>
      <c r="E15" s="150">
        <v>1</v>
      </c>
      <c r="F15" s="150">
        <v>1</v>
      </c>
    </row>
    <row r="16" spans="1:6" ht="15">
      <c r="A16" s="137" t="s">
        <v>589</v>
      </c>
      <c r="B16" s="121" t="s">
        <v>590</v>
      </c>
      <c r="C16" s="157">
        <v>40</v>
      </c>
      <c r="D16" s="150">
        <v>1</v>
      </c>
      <c r="E16" s="150">
        <v>0.6</v>
      </c>
      <c r="F16" s="150">
        <v>1</v>
      </c>
    </row>
    <row r="17" spans="1:6" ht="15">
      <c r="A17" s="137" t="s">
        <v>492</v>
      </c>
      <c r="B17" s="121" t="s">
        <v>2105</v>
      </c>
      <c r="C17" s="157">
        <v>20</v>
      </c>
      <c r="D17" s="150">
        <v>1</v>
      </c>
      <c r="E17" s="158"/>
      <c r="F17" s="158"/>
    </row>
    <row r="18" spans="1:6" ht="15">
      <c r="A18" s="147" t="s">
        <v>858</v>
      </c>
      <c r="B18" s="148" t="s">
        <v>859</v>
      </c>
      <c r="C18" s="159">
        <v>70</v>
      </c>
      <c r="D18" s="150">
        <v>1</v>
      </c>
      <c r="E18" s="150">
        <v>0.6</v>
      </c>
      <c r="F18" s="150">
        <v>1</v>
      </c>
    </row>
    <row r="19" spans="1:6" ht="15">
      <c r="A19" s="147" t="s">
        <v>860</v>
      </c>
      <c r="B19" s="148" t="s">
        <v>861</v>
      </c>
      <c r="C19" s="159">
        <v>86</v>
      </c>
      <c r="D19" s="150">
        <v>1</v>
      </c>
      <c r="E19" s="150">
        <v>1</v>
      </c>
      <c r="F19" s="150">
        <v>1</v>
      </c>
    </row>
    <row r="20" spans="1:6" ht="45">
      <c r="A20" s="151"/>
      <c r="B20" s="152" t="s">
        <v>862</v>
      </c>
      <c r="C20" s="156"/>
      <c r="D20" s="160"/>
      <c r="E20" s="161"/>
      <c r="F20" s="162"/>
    </row>
    <row r="21" spans="1:6" ht="15">
      <c r="A21" s="151" t="s">
        <v>863</v>
      </c>
      <c r="B21" s="152" t="s">
        <v>864</v>
      </c>
      <c r="C21" s="156">
        <v>47</v>
      </c>
      <c r="D21" s="150">
        <v>1</v>
      </c>
      <c r="E21" s="161"/>
      <c r="F21" s="161"/>
    </row>
    <row r="22" spans="1:6" ht="15">
      <c r="A22" s="147" t="s">
        <v>865</v>
      </c>
      <c r="B22" s="148" t="s">
        <v>866</v>
      </c>
      <c r="C22" s="159">
        <v>62</v>
      </c>
      <c r="D22" s="150">
        <v>1</v>
      </c>
      <c r="E22" s="150">
        <v>1</v>
      </c>
      <c r="F22" s="150">
        <v>1</v>
      </c>
    </row>
    <row r="23" spans="1:6" ht="15">
      <c r="A23" s="147" t="s">
        <v>867</v>
      </c>
      <c r="B23" s="163" t="s">
        <v>868</v>
      </c>
      <c r="C23" s="159">
        <v>850</v>
      </c>
      <c r="D23" s="164"/>
      <c r="E23" s="150">
        <v>0.6</v>
      </c>
      <c r="F23" s="150">
        <v>1</v>
      </c>
    </row>
    <row r="24" spans="1:6" ht="15">
      <c r="A24" s="151"/>
      <c r="B24" s="165" t="s">
        <v>869</v>
      </c>
      <c r="C24" s="156"/>
      <c r="D24" s="166"/>
      <c r="E24" s="167"/>
      <c r="F24" s="161"/>
    </row>
    <row r="25" spans="1:6" ht="15">
      <c r="A25" s="147" t="s">
        <v>870</v>
      </c>
      <c r="B25" s="148" t="s">
        <v>871</v>
      </c>
      <c r="C25" s="159">
        <v>78</v>
      </c>
      <c r="D25" s="168"/>
      <c r="E25" s="150">
        <v>1</v>
      </c>
      <c r="F25" s="150">
        <v>1</v>
      </c>
    </row>
    <row r="26" spans="1:6" ht="15">
      <c r="A26" s="151"/>
      <c r="B26" s="152" t="s">
        <v>872</v>
      </c>
      <c r="C26" s="156"/>
      <c r="D26" s="160"/>
      <c r="E26" s="167"/>
      <c r="F26" s="162"/>
    </row>
    <row r="27" spans="1:6" ht="15">
      <c r="A27" s="147" t="s">
        <v>873</v>
      </c>
      <c r="B27" s="148" t="s">
        <v>874</v>
      </c>
      <c r="C27" s="159">
        <v>150</v>
      </c>
      <c r="D27" s="164"/>
      <c r="E27" s="150">
        <v>1</v>
      </c>
      <c r="F27" s="150">
        <v>1</v>
      </c>
    </row>
    <row r="28" spans="1:6" ht="15">
      <c r="A28" s="151"/>
      <c r="B28" s="152" t="s">
        <v>875</v>
      </c>
      <c r="C28" s="156"/>
      <c r="D28" s="169"/>
      <c r="E28" s="161"/>
      <c r="F28" s="162"/>
    </row>
    <row r="29" spans="1:6" ht="15">
      <c r="A29" s="151" t="s">
        <v>876</v>
      </c>
      <c r="B29" s="152" t="s">
        <v>877</v>
      </c>
      <c r="C29" s="156">
        <v>78</v>
      </c>
      <c r="D29" s="150">
        <v>1</v>
      </c>
      <c r="E29" s="150">
        <v>0.6</v>
      </c>
      <c r="F29" s="150">
        <v>1</v>
      </c>
    </row>
    <row r="30" spans="1:6" ht="30">
      <c r="A30" s="137" t="s">
        <v>878</v>
      </c>
      <c r="B30" s="121" t="s">
        <v>879</v>
      </c>
      <c r="C30" s="157">
        <v>170</v>
      </c>
      <c r="D30" s="150">
        <v>1</v>
      </c>
      <c r="E30" s="150">
        <v>0.6</v>
      </c>
      <c r="F30" s="150">
        <v>1</v>
      </c>
    </row>
    <row r="31" spans="1:6" ht="15">
      <c r="A31" s="137" t="s">
        <v>880</v>
      </c>
      <c r="B31" s="121" t="s">
        <v>881</v>
      </c>
      <c r="C31" s="157">
        <v>100</v>
      </c>
      <c r="D31" s="150">
        <v>1</v>
      </c>
      <c r="E31" s="150">
        <v>0.6</v>
      </c>
      <c r="F31" s="150">
        <v>1</v>
      </c>
    </row>
    <row r="32" spans="1:6" ht="45">
      <c r="A32" s="137" t="s">
        <v>882</v>
      </c>
      <c r="B32" s="121" t="s">
        <v>883</v>
      </c>
      <c r="C32" s="157">
        <v>546</v>
      </c>
      <c r="D32" s="150">
        <v>1</v>
      </c>
      <c r="E32" s="158"/>
      <c r="F32" s="158"/>
    </row>
    <row r="33" spans="1:6" ht="30">
      <c r="A33" s="137" t="s">
        <v>884</v>
      </c>
      <c r="B33" s="121" t="s">
        <v>885</v>
      </c>
      <c r="C33" s="157">
        <v>20</v>
      </c>
      <c r="D33" s="150">
        <v>1</v>
      </c>
      <c r="E33" s="158"/>
      <c r="F33" s="158"/>
    </row>
    <row r="34" spans="1:6" ht="30">
      <c r="A34" s="137" t="s">
        <v>886</v>
      </c>
      <c r="B34" s="121" t="s">
        <v>887</v>
      </c>
      <c r="C34" s="157">
        <v>780</v>
      </c>
      <c r="D34" s="150">
        <v>1</v>
      </c>
      <c r="E34" s="158"/>
      <c r="F34" s="158"/>
    </row>
    <row r="35" spans="1:6" ht="15">
      <c r="A35" s="147" t="s">
        <v>888</v>
      </c>
      <c r="B35" s="148" t="s">
        <v>889</v>
      </c>
      <c r="C35" s="159">
        <v>20</v>
      </c>
      <c r="D35" s="150">
        <v>1</v>
      </c>
      <c r="E35" s="170"/>
      <c r="F35" s="170"/>
    </row>
    <row r="36" spans="1:6" ht="15">
      <c r="A36" s="171" t="s">
        <v>890</v>
      </c>
      <c r="B36" s="148" t="s">
        <v>891</v>
      </c>
      <c r="C36" s="172">
        <v>390</v>
      </c>
      <c r="D36" s="150">
        <v>1</v>
      </c>
      <c r="E36" s="164" t="s">
        <v>62</v>
      </c>
      <c r="F36" s="170"/>
    </row>
    <row r="37" spans="1:6" ht="75">
      <c r="A37" s="173"/>
      <c r="B37" s="174" t="s">
        <v>892</v>
      </c>
      <c r="C37" s="175"/>
      <c r="D37" s="167"/>
      <c r="E37" s="166"/>
      <c r="F37" s="167"/>
    </row>
    <row r="38" spans="1:6" ht="30">
      <c r="A38" s="176"/>
      <c r="B38" s="152" t="s">
        <v>893</v>
      </c>
      <c r="C38" s="177"/>
      <c r="D38" s="161"/>
      <c r="E38" s="169"/>
      <c r="F38" s="161"/>
    </row>
    <row r="39" spans="1:6" ht="15">
      <c r="A39" s="178" t="s">
        <v>894</v>
      </c>
      <c r="B39" s="174" t="s">
        <v>895</v>
      </c>
      <c r="C39" s="179">
        <v>468</v>
      </c>
      <c r="D39" s="150">
        <v>1</v>
      </c>
      <c r="E39" s="167"/>
      <c r="F39" s="167"/>
    </row>
    <row r="40" spans="1:6" ht="15">
      <c r="A40" s="147" t="s">
        <v>896</v>
      </c>
      <c r="B40" s="148" t="s">
        <v>897</v>
      </c>
      <c r="C40" s="172">
        <v>78</v>
      </c>
      <c r="D40" s="150">
        <v>1</v>
      </c>
      <c r="E40" s="164"/>
      <c r="F40" s="170"/>
    </row>
    <row r="41" spans="1:6" ht="15">
      <c r="A41" s="151"/>
      <c r="B41" s="152" t="s">
        <v>898</v>
      </c>
      <c r="C41" s="180"/>
      <c r="D41" s="181"/>
      <c r="E41" s="182"/>
      <c r="F41" s="181"/>
    </row>
    <row r="42" spans="1:6" ht="15">
      <c r="A42" s="137">
        <v>25</v>
      </c>
      <c r="B42" s="163" t="s">
        <v>591</v>
      </c>
      <c r="C42" s="183">
        <v>70</v>
      </c>
      <c r="D42" s="184" t="s">
        <v>592</v>
      </c>
      <c r="E42" s="184"/>
      <c r="F42" s="184"/>
    </row>
    <row r="43" spans="1:6" ht="30">
      <c r="A43" s="137"/>
      <c r="B43" s="185" t="s">
        <v>593</v>
      </c>
      <c r="C43" s="183"/>
      <c r="D43" s="184"/>
      <c r="E43" s="184"/>
      <c r="F43" s="184"/>
    </row>
    <row r="44" spans="3:6" ht="15">
      <c r="C44" s="186"/>
      <c r="D44" s="187"/>
      <c r="E44" s="187"/>
      <c r="F44" s="187"/>
    </row>
    <row r="45" spans="3:8" ht="15">
      <c r="C45" s="186"/>
      <c r="D45" s="187"/>
      <c r="E45" s="187"/>
      <c r="F45" s="187"/>
      <c r="G45" s="188"/>
      <c r="H45" s="188"/>
    </row>
    <row r="46" spans="1:8" ht="15" customHeight="1">
      <c r="A46" s="308" t="s">
        <v>104</v>
      </c>
      <c r="B46" s="308"/>
      <c r="C46" s="308"/>
      <c r="D46" s="308"/>
      <c r="E46" s="308"/>
      <c r="F46" s="308"/>
      <c r="G46" s="188"/>
      <c r="H46" s="188"/>
    </row>
    <row r="47" spans="3:8" ht="15">
      <c r="C47" s="186"/>
      <c r="D47" s="187"/>
      <c r="E47" s="187"/>
      <c r="F47" s="187"/>
      <c r="G47" s="188"/>
      <c r="H47" s="188"/>
    </row>
    <row r="48" spans="1:8" ht="43.5" customHeight="1">
      <c r="A48" s="351" t="s">
        <v>2048</v>
      </c>
      <c r="B48" s="351" t="s">
        <v>2049</v>
      </c>
      <c r="C48" s="353" t="s">
        <v>899</v>
      </c>
      <c r="D48" s="364" t="s">
        <v>900</v>
      </c>
      <c r="E48" s="365"/>
      <c r="F48" s="365"/>
      <c r="G48" s="189"/>
      <c r="H48" s="189"/>
    </row>
    <row r="49" spans="1:8" ht="15.75">
      <c r="A49" s="351"/>
      <c r="B49" s="351"/>
      <c r="C49" s="353"/>
      <c r="D49" s="364"/>
      <c r="E49" s="190"/>
      <c r="F49" s="190"/>
      <c r="G49" s="188"/>
      <c r="H49" s="188"/>
    </row>
    <row r="50" spans="1:6" ht="15.75">
      <c r="A50" s="144" t="s">
        <v>46</v>
      </c>
      <c r="B50" s="145" t="s">
        <v>47</v>
      </c>
      <c r="C50" s="144" t="s">
        <v>48</v>
      </c>
      <c r="D50" s="115"/>
      <c r="E50" s="190"/>
      <c r="F50" s="190"/>
    </row>
    <row r="51" spans="1:7" ht="15">
      <c r="A51" s="147" t="s">
        <v>594</v>
      </c>
      <c r="B51" s="191" t="s">
        <v>588</v>
      </c>
      <c r="C51" s="192">
        <v>150</v>
      </c>
      <c r="D51" s="193">
        <v>1</v>
      </c>
      <c r="E51" s="194"/>
      <c r="F51" s="194"/>
      <c r="G51" s="188"/>
    </row>
    <row r="52" spans="1:7" s="199" customFormat="1" ht="15">
      <c r="A52" s="195" t="s">
        <v>484</v>
      </c>
      <c r="B52" s="125" t="s">
        <v>485</v>
      </c>
      <c r="C52" s="196">
        <v>39</v>
      </c>
      <c r="D52" s="193">
        <v>1</v>
      </c>
      <c r="E52" s="197"/>
      <c r="F52" s="197"/>
      <c r="G52" s="198"/>
    </row>
    <row r="53" spans="1:7" s="199" customFormat="1" ht="30">
      <c r="A53" s="195" t="s">
        <v>488</v>
      </c>
      <c r="B53" s="125" t="s">
        <v>489</v>
      </c>
      <c r="C53" s="196">
        <v>109</v>
      </c>
      <c r="D53" s="193">
        <v>1</v>
      </c>
      <c r="E53" s="197"/>
      <c r="F53" s="197"/>
      <c r="G53" s="198"/>
    </row>
    <row r="54" spans="1:7" s="199" customFormat="1" ht="15">
      <c r="A54" s="200" t="s">
        <v>490</v>
      </c>
      <c r="B54" s="201" t="s">
        <v>491</v>
      </c>
      <c r="C54" s="202">
        <v>94</v>
      </c>
      <c r="D54" s="193">
        <v>1</v>
      </c>
      <c r="E54" s="197"/>
      <c r="F54" s="197"/>
      <c r="G54" s="198"/>
    </row>
    <row r="55" spans="1:7" s="199" customFormat="1" ht="15">
      <c r="A55" s="203" t="s">
        <v>2143</v>
      </c>
      <c r="B55" s="201" t="s">
        <v>861</v>
      </c>
      <c r="C55" s="374">
        <v>86</v>
      </c>
      <c r="D55" s="376">
        <v>1</v>
      </c>
      <c r="E55" s="197"/>
      <c r="F55" s="197"/>
      <c r="G55" s="198"/>
    </row>
    <row r="56" spans="1:7" s="199" customFormat="1" ht="45">
      <c r="A56" s="204"/>
      <c r="B56" s="205" t="s">
        <v>2144</v>
      </c>
      <c r="C56" s="375"/>
      <c r="D56" s="376"/>
      <c r="E56" s="206"/>
      <c r="F56" s="206"/>
      <c r="G56" s="198"/>
    </row>
    <row r="57" spans="1:7" s="199" customFormat="1" ht="15">
      <c r="A57" s="200" t="s">
        <v>865</v>
      </c>
      <c r="B57" s="201" t="s">
        <v>866</v>
      </c>
      <c r="C57" s="202">
        <v>62</v>
      </c>
      <c r="D57" s="193">
        <v>1</v>
      </c>
      <c r="E57" s="197"/>
      <c r="F57" s="197"/>
      <c r="G57" s="198"/>
    </row>
    <row r="58" spans="1:7" s="199" customFormat="1" ht="15">
      <c r="A58" s="203" t="s">
        <v>2145</v>
      </c>
      <c r="B58" s="201" t="s">
        <v>871</v>
      </c>
      <c r="C58" s="374">
        <v>78</v>
      </c>
      <c r="D58" s="376">
        <v>1</v>
      </c>
      <c r="E58" s="206"/>
      <c r="F58" s="197"/>
      <c r="G58" s="198"/>
    </row>
    <row r="59" spans="1:7" s="199" customFormat="1" ht="15">
      <c r="A59" s="207"/>
      <c r="B59" s="205" t="s">
        <v>595</v>
      </c>
      <c r="C59" s="375"/>
      <c r="D59" s="376"/>
      <c r="E59" s="206"/>
      <c r="F59" s="206"/>
      <c r="G59" s="198"/>
    </row>
    <row r="60" spans="1:7" s="199" customFormat="1" ht="15">
      <c r="A60" s="203" t="s">
        <v>2146</v>
      </c>
      <c r="B60" s="201" t="s">
        <v>874</v>
      </c>
      <c r="C60" s="374">
        <v>150</v>
      </c>
      <c r="D60" s="376">
        <v>1</v>
      </c>
      <c r="E60" s="206"/>
      <c r="F60" s="197"/>
      <c r="G60" s="198"/>
    </row>
    <row r="61" spans="1:7" s="199" customFormat="1" ht="15">
      <c r="A61" s="207"/>
      <c r="B61" s="205" t="s">
        <v>2147</v>
      </c>
      <c r="C61" s="375"/>
      <c r="D61" s="376"/>
      <c r="E61" s="206"/>
      <c r="F61" s="206"/>
      <c r="G61" s="198"/>
    </row>
    <row r="62" spans="1:7" s="199" customFormat="1" ht="30" customHeight="1">
      <c r="A62" s="361" t="s">
        <v>2148</v>
      </c>
      <c r="B62" s="358" t="s">
        <v>2142</v>
      </c>
      <c r="C62" s="374">
        <v>390</v>
      </c>
      <c r="D62" s="376">
        <v>1</v>
      </c>
      <c r="E62" s="197"/>
      <c r="F62" s="206"/>
      <c r="G62" s="198"/>
    </row>
    <row r="63" spans="1:7" s="199" customFormat="1" ht="15">
      <c r="A63" s="362"/>
      <c r="B63" s="359"/>
      <c r="C63" s="377"/>
      <c r="D63" s="376"/>
      <c r="E63" s="208"/>
      <c r="F63" s="208"/>
      <c r="G63" s="198"/>
    </row>
    <row r="64" spans="1:7" s="199" customFormat="1" ht="36" customHeight="1">
      <c r="A64" s="363"/>
      <c r="B64" s="360"/>
      <c r="C64" s="375"/>
      <c r="D64" s="376"/>
      <c r="E64" s="208"/>
      <c r="F64" s="208"/>
      <c r="G64" s="198"/>
    </row>
    <row r="65" spans="1:6" s="199" customFormat="1" ht="15">
      <c r="A65" s="209"/>
      <c r="D65" s="210"/>
      <c r="E65" s="210"/>
      <c r="F65" s="210"/>
    </row>
    <row r="67" spans="1:6" ht="15">
      <c r="A67" s="142"/>
      <c r="B67" s="142"/>
      <c r="C67" s="142"/>
      <c r="D67" s="211"/>
      <c r="E67" s="211"/>
      <c r="F67" s="211"/>
    </row>
    <row r="68" spans="1:6" ht="32.25" customHeight="1">
      <c r="A68" s="366" t="s">
        <v>101</v>
      </c>
      <c r="B68" s="308"/>
      <c r="C68" s="308"/>
      <c r="D68" s="308"/>
      <c r="E68" s="308"/>
      <c r="F68" s="308"/>
    </row>
    <row r="69" spans="1:6" ht="33.75" customHeight="1">
      <c r="A69" s="367" t="s">
        <v>2048</v>
      </c>
      <c r="B69" s="367" t="s">
        <v>2049</v>
      </c>
      <c r="C69" s="369" t="s">
        <v>899</v>
      </c>
      <c r="D69" s="371" t="s">
        <v>1032</v>
      </c>
      <c r="E69" s="372"/>
      <c r="F69" s="373"/>
    </row>
    <row r="70" spans="1:6" ht="78.75">
      <c r="A70" s="368"/>
      <c r="B70" s="368"/>
      <c r="C70" s="370"/>
      <c r="D70" s="146" t="s">
        <v>1148</v>
      </c>
      <c r="E70" s="146" t="s">
        <v>2050</v>
      </c>
      <c r="F70" s="146" t="s">
        <v>1149</v>
      </c>
    </row>
    <row r="71" spans="1:6" ht="15.75">
      <c r="A71" s="144" t="s">
        <v>46</v>
      </c>
      <c r="B71" s="145" t="s">
        <v>47</v>
      </c>
      <c r="C71" s="144" t="s">
        <v>48</v>
      </c>
      <c r="D71" s="146" t="s">
        <v>57</v>
      </c>
      <c r="E71" s="146" t="s">
        <v>58</v>
      </c>
      <c r="F71" s="146" t="s">
        <v>59</v>
      </c>
    </row>
    <row r="72" spans="1:6" ht="42" customHeight="1">
      <c r="A72" s="147" t="s">
        <v>2051</v>
      </c>
      <c r="B72" s="148" t="s">
        <v>2141</v>
      </c>
      <c r="C72" s="149">
        <v>133</v>
      </c>
      <c r="D72" s="150">
        <v>1</v>
      </c>
      <c r="E72" s="150">
        <v>0.6</v>
      </c>
      <c r="F72" s="150">
        <v>1</v>
      </c>
    </row>
    <row r="73" spans="1:8" ht="45">
      <c r="A73" s="151"/>
      <c r="B73" s="152" t="s">
        <v>477</v>
      </c>
      <c r="C73" s="153"/>
      <c r="D73" s="154"/>
      <c r="E73" s="154"/>
      <c r="F73" s="154"/>
      <c r="H73" s="155"/>
    </row>
    <row r="74" spans="1:6" ht="15">
      <c r="A74" s="151" t="s">
        <v>478</v>
      </c>
      <c r="B74" s="152" t="s">
        <v>479</v>
      </c>
      <c r="C74" s="156">
        <v>94</v>
      </c>
      <c r="D74" s="150">
        <v>1</v>
      </c>
      <c r="E74" s="150">
        <v>1</v>
      </c>
      <c r="F74" s="150">
        <v>1</v>
      </c>
    </row>
    <row r="75" spans="1:6" ht="30">
      <c r="A75" s="137" t="s">
        <v>480</v>
      </c>
      <c r="B75" s="121" t="s">
        <v>481</v>
      </c>
      <c r="C75" s="157">
        <v>120</v>
      </c>
      <c r="D75" s="150">
        <v>1</v>
      </c>
      <c r="E75" s="150">
        <v>0.6</v>
      </c>
      <c r="F75" s="150">
        <v>1</v>
      </c>
    </row>
    <row r="76" spans="1:6" ht="15">
      <c r="A76" s="137" t="s">
        <v>484</v>
      </c>
      <c r="B76" s="121" t="s">
        <v>485</v>
      </c>
      <c r="C76" s="157">
        <v>39</v>
      </c>
      <c r="D76" s="150">
        <v>1</v>
      </c>
      <c r="E76" s="150">
        <v>1</v>
      </c>
      <c r="F76" s="150">
        <v>1</v>
      </c>
    </row>
    <row r="77" spans="1:6" ht="15">
      <c r="A77" s="147" t="s">
        <v>896</v>
      </c>
      <c r="B77" s="148" t="s">
        <v>897</v>
      </c>
      <c r="C77" s="172">
        <v>78</v>
      </c>
      <c r="D77" s="150">
        <v>1</v>
      </c>
      <c r="E77" s="164"/>
      <c r="F77" s="170"/>
    </row>
    <row r="78" spans="1:6" ht="15">
      <c r="A78" s="151"/>
      <c r="B78" s="152" t="s">
        <v>898</v>
      </c>
      <c r="C78" s="180"/>
      <c r="D78" s="181"/>
      <c r="E78" s="182"/>
      <c r="F78" s="181"/>
    </row>
    <row r="79" spans="1:6" ht="15">
      <c r="A79" s="142"/>
      <c r="B79" s="142"/>
      <c r="C79" s="142"/>
      <c r="D79" s="211"/>
      <c r="E79" s="211"/>
      <c r="F79" s="211"/>
    </row>
    <row r="80" spans="1:6" ht="15">
      <c r="A80" s="142"/>
      <c r="B80" s="142"/>
      <c r="C80" s="142"/>
      <c r="D80" s="211"/>
      <c r="E80" s="211"/>
      <c r="F80" s="211"/>
    </row>
    <row r="81" spans="1:6" ht="30.75" customHeight="1">
      <c r="A81" s="366" t="s">
        <v>102</v>
      </c>
      <c r="B81" s="308"/>
      <c r="C81" s="308"/>
      <c r="D81" s="308"/>
      <c r="E81" s="308"/>
      <c r="F81" s="308"/>
    </row>
    <row r="82" spans="1:6" ht="15">
      <c r="A82" s="142"/>
      <c r="B82" s="142"/>
      <c r="C82" s="142"/>
      <c r="D82" s="211"/>
      <c r="E82" s="211"/>
      <c r="F82" s="211"/>
    </row>
    <row r="83" spans="1:6" ht="15" customHeight="1">
      <c r="A83" s="351" t="s">
        <v>2048</v>
      </c>
      <c r="B83" s="351" t="s">
        <v>2049</v>
      </c>
      <c r="C83" s="353" t="s">
        <v>899</v>
      </c>
      <c r="D83" s="367" t="s">
        <v>596</v>
      </c>
      <c r="E83" s="365"/>
      <c r="F83" s="365"/>
    </row>
    <row r="84" spans="1:6" ht="15.75">
      <c r="A84" s="351"/>
      <c r="B84" s="351"/>
      <c r="C84" s="353"/>
      <c r="D84" s="367"/>
      <c r="E84" s="190"/>
      <c r="F84" s="190"/>
    </row>
    <row r="85" spans="1:6" s="199" customFormat="1" ht="15">
      <c r="A85" s="212" t="s">
        <v>484</v>
      </c>
      <c r="B85" s="213" t="s">
        <v>485</v>
      </c>
      <c r="C85" s="214">
        <v>39</v>
      </c>
      <c r="D85" s="215">
        <v>1</v>
      </c>
      <c r="E85" s="197"/>
      <c r="F85" s="197"/>
    </row>
    <row r="86" spans="1:6" ht="15">
      <c r="A86" s="142"/>
      <c r="B86" s="142"/>
      <c r="C86" s="142"/>
      <c r="D86" s="211"/>
      <c r="E86" s="211"/>
      <c r="F86" s="211"/>
    </row>
    <row r="87" spans="1:6" ht="15">
      <c r="A87" s="142"/>
      <c r="B87" s="142"/>
      <c r="C87" s="142"/>
      <c r="D87" s="211"/>
      <c r="E87" s="211"/>
      <c r="F87" s="211"/>
    </row>
    <row r="88" spans="1:6" ht="15">
      <c r="A88" s="142"/>
      <c r="B88" s="142"/>
      <c r="C88" s="142"/>
      <c r="D88" s="211"/>
      <c r="E88" s="211"/>
      <c r="F88" s="211"/>
    </row>
    <row r="89" spans="1:6" ht="15">
      <c r="A89" s="142"/>
      <c r="B89" s="142"/>
      <c r="C89" s="142"/>
      <c r="D89" s="211"/>
      <c r="E89" s="211"/>
      <c r="F89" s="211"/>
    </row>
    <row r="90" spans="1:6" ht="15" customHeight="1">
      <c r="A90" s="142"/>
      <c r="B90" s="142"/>
      <c r="C90" s="142"/>
      <c r="D90" s="211"/>
      <c r="E90" s="211"/>
      <c r="F90" s="211"/>
    </row>
    <row r="91" spans="1:6" ht="15" customHeight="1">
      <c r="A91" s="142"/>
      <c r="B91" s="142"/>
      <c r="C91" s="142"/>
      <c r="D91" s="211"/>
      <c r="E91" s="211"/>
      <c r="F91" s="211"/>
    </row>
    <row r="92" spans="1:6" ht="15" customHeight="1">
      <c r="A92" s="142"/>
      <c r="B92" s="142"/>
      <c r="C92" s="142"/>
      <c r="D92" s="211"/>
      <c r="E92" s="211"/>
      <c r="F92" s="211"/>
    </row>
    <row r="93" spans="1:6" ht="15" customHeight="1">
      <c r="A93" s="142"/>
      <c r="B93" s="142"/>
      <c r="C93" s="142"/>
      <c r="D93" s="211"/>
      <c r="E93" s="211"/>
      <c r="F93" s="211"/>
    </row>
    <row r="94" spans="1:6" ht="15" customHeight="1">
      <c r="A94" s="142"/>
      <c r="B94" s="142"/>
      <c r="C94" s="142"/>
      <c r="D94" s="211"/>
      <c r="E94" s="211"/>
      <c r="F94" s="211"/>
    </row>
    <row r="95" spans="1:6" ht="15" customHeight="1">
      <c r="A95" s="142"/>
      <c r="B95" s="142"/>
      <c r="C95" s="142"/>
      <c r="D95" s="211"/>
      <c r="E95" s="211"/>
      <c r="F95" s="211"/>
    </row>
    <row r="96" spans="1:6" ht="15" customHeight="1">
      <c r="A96" s="142"/>
      <c r="B96" s="142"/>
      <c r="C96" s="142"/>
      <c r="D96" s="211"/>
      <c r="E96" s="211"/>
      <c r="F96" s="211"/>
    </row>
    <row r="97" spans="1:6" ht="15" customHeight="1">
      <c r="A97" s="142"/>
      <c r="B97" s="142"/>
      <c r="C97" s="142"/>
      <c r="D97" s="211"/>
      <c r="E97" s="211"/>
      <c r="F97" s="211"/>
    </row>
  </sheetData>
  <sheetProtection/>
  <mergeCells count="32">
    <mergeCell ref="A83:A84"/>
    <mergeCell ref="B83:B84"/>
    <mergeCell ref="C83:C84"/>
    <mergeCell ref="D83:D84"/>
    <mergeCell ref="E83:F83"/>
    <mergeCell ref="C55:C56"/>
    <mergeCell ref="D55:D56"/>
    <mergeCell ref="C58:C59"/>
    <mergeCell ref="D58:D59"/>
    <mergeCell ref="A81:F81"/>
    <mergeCell ref="C60:C61"/>
    <mergeCell ref="D60:D61"/>
    <mergeCell ref="C62:C64"/>
    <mergeCell ref="D62:D64"/>
    <mergeCell ref="A68:F68"/>
    <mergeCell ref="A69:A70"/>
    <mergeCell ref="B69:B70"/>
    <mergeCell ref="C69:C70"/>
    <mergeCell ref="D69:F69"/>
    <mergeCell ref="B62:B64"/>
    <mergeCell ref="A62:A64"/>
    <mergeCell ref="A46:F46"/>
    <mergeCell ref="A48:A49"/>
    <mergeCell ref="B48:B49"/>
    <mergeCell ref="C48:C49"/>
    <mergeCell ref="D48:D49"/>
    <mergeCell ref="E48:F48"/>
    <mergeCell ref="A1:F1"/>
    <mergeCell ref="A3:A4"/>
    <mergeCell ref="B3:B4"/>
    <mergeCell ref="C3:C4"/>
    <mergeCell ref="D3:F3"/>
  </mergeCells>
  <printOptions/>
  <pageMargins left="0.7" right="0.7" top="0.75" bottom="0.75" header="0.3" footer="0.3"/>
  <pageSetup horizontalDpi="600" verticalDpi="600" orientation="portrait" paperSize="9" scale="60" r:id="rId1"/>
  <rowBreaks count="1" manualBreakCount="1">
    <brk id="54" max="255" man="1"/>
  </rowBreaks>
</worksheet>
</file>

<file path=xl/worksheets/sheet7.xml><?xml version="1.0" encoding="utf-8"?>
<worksheet xmlns="http://schemas.openxmlformats.org/spreadsheetml/2006/main" xmlns:r="http://schemas.openxmlformats.org/officeDocument/2006/relationships">
  <sheetPr>
    <tabColor rgb="FFFF0000"/>
  </sheetPr>
  <dimension ref="A1:J187"/>
  <sheetViews>
    <sheetView view="pageBreakPreview" zoomScaleSheetLayoutView="100" zoomScalePageLayoutView="0" workbookViewId="0" topLeftCell="A106">
      <selection activeCell="H10" sqref="H10"/>
    </sheetView>
  </sheetViews>
  <sheetFormatPr defaultColWidth="9.140625" defaultRowHeight="15"/>
  <cols>
    <col min="1" max="1" width="8.00390625" style="228" customWidth="1"/>
    <col min="2" max="2" width="11.421875" style="229" customWidth="1"/>
    <col min="3" max="3" width="66.8515625" style="216" customWidth="1"/>
    <col min="4" max="4" width="22.421875" style="230" customWidth="1"/>
    <col min="5" max="16384" width="9.140625" style="216" customWidth="1"/>
  </cols>
  <sheetData>
    <row r="1" spans="1:4" ht="56.25" customHeight="1">
      <c r="A1" s="378" t="s">
        <v>1033</v>
      </c>
      <c r="B1" s="378"/>
      <c r="C1" s="378"/>
      <c r="D1" s="378"/>
    </row>
    <row r="2" spans="1:4" ht="37.5" customHeight="1">
      <c r="A2" s="379" t="s">
        <v>1034</v>
      </c>
      <c r="B2" s="379"/>
      <c r="C2" s="379"/>
      <c r="D2" s="379"/>
    </row>
    <row r="3" spans="1:4" ht="75.75" customHeight="1">
      <c r="A3" s="115" t="s">
        <v>1031</v>
      </c>
      <c r="B3" s="217" t="s">
        <v>2048</v>
      </c>
      <c r="C3" s="115" t="s">
        <v>901</v>
      </c>
      <c r="D3" s="218" t="s">
        <v>1032</v>
      </c>
    </row>
    <row r="4" spans="1:4" s="219" customFormat="1" ht="15.75">
      <c r="A4" s="115"/>
      <c r="B4" s="217"/>
      <c r="C4" s="115" t="s">
        <v>902</v>
      </c>
      <c r="D4" s="218"/>
    </row>
    <row r="5" spans="1:4" ht="30" customHeight="1">
      <c r="A5" s="137" t="s">
        <v>903</v>
      </c>
      <c r="B5" s="220">
        <v>2.6001</v>
      </c>
      <c r="C5" s="35" t="s">
        <v>597</v>
      </c>
      <c r="D5" s="221" t="s">
        <v>598</v>
      </c>
    </row>
    <row r="6" spans="1:4" ht="30" customHeight="1">
      <c r="A6" s="137" t="s">
        <v>478</v>
      </c>
      <c r="B6" s="220">
        <v>2.6002</v>
      </c>
      <c r="C6" s="35" t="s">
        <v>904</v>
      </c>
      <c r="D6" s="221" t="s">
        <v>599</v>
      </c>
    </row>
    <row r="7" spans="1:4" ht="30" customHeight="1">
      <c r="A7" s="137" t="s">
        <v>905</v>
      </c>
      <c r="B7" s="220">
        <v>2.6003</v>
      </c>
      <c r="C7" s="35" t="s">
        <v>600</v>
      </c>
      <c r="D7" s="221" t="s">
        <v>601</v>
      </c>
    </row>
    <row r="8" spans="1:4" ht="30" customHeight="1">
      <c r="A8" s="137" t="s">
        <v>484</v>
      </c>
      <c r="B8" s="220" t="s">
        <v>602</v>
      </c>
      <c r="C8" s="35" t="s">
        <v>603</v>
      </c>
      <c r="D8" s="221" t="s">
        <v>604</v>
      </c>
    </row>
    <row r="9" spans="1:4" ht="30" customHeight="1">
      <c r="A9" s="137" t="s">
        <v>486</v>
      </c>
      <c r="B9" s="220">
        <v>2.60501</v>
      </c>
      <c r="C9" s="35" t="s">
        <v>605</v>
      </c>
      <c r="D9" s="221" t="s">
        <v>606</v>
      </c>
    </row>
    <row r="10" spans="1:4" ht="30" customHeight="1">
      <c r="A10" s="137" t="s">
        <v>488</v>
      </c>
      <c r="B10" s="220">
        <v>2.60502</v>
      </c>
      <c r="C10" s="35" t="s">
        <v>607</v>
      </c>
      <c r="D10" s="221" t="s">
        <v>608</v>
      </c>
    </row>
    <row r="11" spans="1:4" ht="30" customHeight="1">
      <c r="A11" s="137" t="s">
        <v>490</v>
      </c>
      <c r="B11" s="220">
        <v>2.6059</v>
      </c>
      <c r="C11" s="35" t="s">
        <v>906</v>
      </c>
      <c r="D11" s="221" t="s">
        <v>606</v>
      </c>
    </row>
    <row r="12" spans="1:4" ht="30" customHeight="1">
      <c r="A12" s="137" t="s">
        <v>492</v>
      </c>
      <c r="B12" s="220">
        <v>2.6101</v>
      </c>
      <c r="C12" s="35" t="s">
        <v>609</v>
      </c>
      <c r="D12" s="221" t="s">
        <v>610</v>
      </c>
    </row>
    <row r="13" spans="1:4" ht="30" customHeight="1">
      <c r="A13" s="137" t="s">
        <v>858</v>
      </c>
      <c r="B13" s="220">
        <v>2.6102</v>
      </c>
      <c r="C13" s="35" t="s">
        <v>907</v>
      </c>
      <c r="D13" s="221" t="s">
        <v>611</v>
      </c>
    </row>
    <row r="14" spans="1:4" ht="30" customHeight="1">
      <c r="A14" s="137" t="s">
        <v>908</v>
      </c>
      <c r="B14" s="220">
        <v>2.6103</v>
      </c>
      <c r="C14" s="35" t="s">
        <v>612</v>
      </c>
      <c r="D14" s="221" t="s">
        <v>613</v>
      </c>
    </row>
    <row r="15" spans="1:4" s="219" customFormat="1" ht="30" customHeight="1">
      <c r="A15" s="115"/>
      <c r="B15" s="217"/>
      <c r="C15" s="115" t="s">
        <v>909</v>
      </c>
      <c r="D15" s="222"/>
    </row>
    <row r="16" spans="1:4" ht="30" customHeight="1">
      <c r="A16" s="137" t="s">
        <v>863</v>
      </c>
      <c r="B16" s="220">
        <v>2.1002</v>
      </c>
      <c r="C16" s="35" t="s">
        <v>614</v>
      </c>
      <c r="D16" s="221" t="s">
        <v>615</v>
      </c>
    </row>
    <row r="17" spans="1:4" ht="30" customHeight="1">
      <c r="A17" s="137" t="s">
        <v>865</v>
      </c>
      <c r="B17" s="220">
        <v>2.1003</v>
      </c>
      <c r="C17" s="35" t="s">
        <v>616</v>
      </c>
      <c r="D17" s="221" t="s">
        <v>617</v>
      </c>
    </row>
    <row r="18" spans="1:4" ht="30" customHeight="1">
      <c r="A18" s="137" t="s">
        <v>910</v>
      </c>
      <c r="B18" s="220">
        <v>2.10063</v>
      </c>
      <c r="C18" s="35" t="s">
        <v>2151</v>
      </c>
      <c r="D18" s="221">
        <v>40</v>
      </c>
    </row>
    <row r="19" spans="1:4" ht="30" customHeight="1">
      <c r="A19" s="137" t="s">
        <v>911</v>
      </c>
      <c r="B19" s="220">
        <v>2.1011</v>
      </c>
      <c r="C19" s="35" t="s">
        <v>618</v>
      </c>
      <c r="D19" s="221" t="s">
        <v>619</v>
      </c>
    </row>
    <row r="20" spans="1:4" ht="30" customHeight="1">
      <c r="A20" s="137" t="s">
        <v>876</v>
      </c>
      <c r="B20" s="220">
        <v>2.1012</v>
      </c>
      <c r="C20" s="35" t="s">
        <v>620</v>
      </c>
      <c r="D20" s="221" t="s">
        <v>619</v>
      </c>
    </row>
    <row r="21" spans="1:4" ht="30" customHeight="1">
      <c r="A21" s="137" t="s">
        <v>878</v>
      </c>
      <c r="B21" s="220">
        <v>2.1014</v>
      </c>
      <c r="C21" s="35" t="s">
        <v>621</v>
      </c>
      <c r="D21" s="221" t="s">
        <v>622</v>
      </c>
    </row>
    <row r="22" spans="1:4" ht="30" customHeight="1">
      <c r="A22" s="137" t="s">
        <v>880</v>
      </c>
      <c r="B22" s="220">
        <v>2.1015</v>
      </c>
      <c r="C22" s="35" t="s">
        <v>623</v>
      </c>
      <c r="D22" s="221" t="s">
        <v>619</v>
      </c>
    </row>
    <row r="23" spans="1:4" ht="30" customHeight="1">
      <c r="A23" s="137" t="s">
        <v>912</v>
      </c>
      <c r="B23" s="220">
        <v>2.1016</v>
      </c>
      <c r="C23" s="35" t="s">
        <v>624</v>
      </c>
      <c r="D23" s="221" t="s">
        <v>619</v>
      </c>
    </row>
    <row r="24" spans="1:4" ht="30" customHeight="1">
      <c r="A24" s="137" t="s">
        <v>884</v>
      </c>
      <c r="B24" s="220" t="s">
        <v>625</v>
      </c>
      <c r="C24" s="35" t="s">
        <v>626</v>
      </c>
      <c r="D24" s="221" t="s">
        <v>627</v>
      </c>
    </row>
    <row r="25" spans="1:4" ht="30" customHeight="1">
      <c r="A25" s="137" t="s">
        <v>913</v>
      </c>
      <c r="B25" s="220">
        <v>2.10303</v>
      </c>
      <c r="C25" s="35" t="s">
        <v>628</v>
      </c>
      <c r="D25" s="221" t="s">
        <v>627</v>
      </c>
    </row>
    <row r="26" spans="1:4" ht="30" customHeight="1">
      <c r="A26" s="137" t="s">
        <v>888</v>
      </c>
      <c r="B26" s="220">
        <v>2.10304</v>
      </c>
      <c r="C26" s="35" t="s">
        <v>629</v>
      </c>
      <c r="D26" s="221" t="s">
        <v>630</v>
      </c>
    </row>
    <row r="27" spans="1:4" ht="30" customHeight="1">
      <c r="A27" s="137" t="s">
        <v>914</v>
      </c>
      <c r="B27" s="220">
        <v>2.10305</v>
      </c>
      <c r="C27" s="35" t="s">
        <v>631</v>
      </c>
      <c r="D27" s="221" t="s">
        <v>632</v>
      </c>
    </row>
    <row r="28" spans="1:4" ht="30" customHeight="1">
      <c r="A28" s="137" t="s">
        <v>894</v>
      </c>
      <c r="B28" s="220">
        <v>2.10306</v>
      </c>
      <c r="C28" s="35" t="s">
        <v>633</v>
      </c>
      <c r="D28" s="221" t="s">
        <v>615</v>
      </c>
    </row>
    <row r="29" spans="1:4" ht="30" customHeight="1">
      <c r="A29" s="137" t="s">
        <v>915</v>
      </c>
      <c r="B29" s="220">
        <v>2.10402</v>
      </c>
      <c r="C29" s="35" t="s">
        <v>634</v>
      </c>
      <c r="D29" s="221" t="s">
        <v>619</v>
      </c>
    </row>
    <row r="30" spans="1:4" ht="30" customHeight="1">
      <c r="A30" s="137" t="s">
        <v>916</v>
      </c>
      <c r="B30" s="220">
        <v>2.10403</v>
      </c>
      <c r="C30" s="35" t="s">
        <v>635</v>
      </c>
      <c r="D30" s="221" t="s">
        <v>636</v>
      </c>
    </row>
    <row r="31" spans="1:4" ht="30" customHeight="1">
      <c r="A31" s="137" t="s">
        <v>917</v>
      </c>
      <c r="B31" s="220">
        <v>2.10404</v>
      </c>
      <c r="C31" s="35" t="s">
        <v>918</v>
      </c>
      <c r="D31" s="221">
        <v>10</v>
      </c>
    </row>
    <row r="32" spans="1:4" ht="30" customHeight="1">
      <c r="A32" s="137" t="s">
        <v>919</v>
      </c>
      <c r="B32" s="220">
        <v>2.10406</v>
      </c>
      <c r="C32" s="35" t="s">
        <v>2152</v>
      </c>
      <c r="D32" s="221" t="s">
        <v>637</v>
      </c>
    </row>
    <row r="33" spans="1:4" ht="30" customHeight="1">
      <c r="A33" s="137" t="s">
        <v>920</v>
      </c>
      <c r="B33" s="220">
        <v>2.10409</v>
      </c>
      <c r="C33" s="35" t="s">
        <v>638</v>
      </c>
      <c r="D33" s="221" t="s">
        <v>639</v>
      </c>
    </row>
    <row r="34" spans="1:4" ht="30" customHeight="1">
      <c r="A34" s="137" t="s">
        <v>921</v>
      </c>
      <c r="B34" s="220" t="s">
        <v>640</v>
      </c>
      <c r="C34" s="35" t="s">
        <v>641</v>
      </c>
      <c r="D34" s="221">
        <v>10</v>
      </c>
    </row>
    <row r="35" spans="1:4" ht="30" customHeight="1">
      <c r="A35" s="137" t="s">
        <v>922</v>
      </c>
      <c r="B35" s="220">
        <v>2.10501</v>
      </c>
      <c r="C35" s="35" t="s">
        <v>642</v>
      </c>
      <c r="D35" s="221">
        <v>11</v>
      </c>
    </row>
    <row r="36" spans="1:4" ht="30" customHeight="1">
      <c r="A36" s="137" t="s">
        <v>923</v>
      </c>
      <c r="B36" s="220">
        <v>2.10503</v>
      </c>
      <c r="C36" s="35" t="s">
        <v>643</v>
      </c>
      <c r="D36" s="221" t="s">
        <v>644</v>
      </c>
    </row>
    <row r="37" spans="1:4" ht="30" customHeight="1">
      <c r="A37" s="137" t="s">
        <v>924</v>
      </c>
      <c r="B37" s="220">
        <v>2.10504</v>
      </c>
      <c r="C37" s="35" t="s">
        <v>645</v>
      </c>
      <c r="D37" s="221" t="s">
        <v>608</v>
      </c>
    </row>
    <row r="38" spans="1:4" ht="30" customHeight="1">
      <c r="A38" s="137" t="s">
        <v>925</v>
      </c>
      <c r="B38" s="220">
        <v>2.10505</v>
      </c>
      <c r="C38" s="35" t="s">
        <v>646</v>
      </c>
      <c r="D38" s="221" t="s">
        <v>644</v>
      </c>
    </row>
    <row r="39" spans="1:4" ht="30" customHeight="1">
      <c r="A39" s="137" t="s">
        <v>926</v>
      </c>
      <c r="B39" s="220">
        <v>2.10506</v>
      </c>
      <c r="C39" s="35" t="s">
        <v>647</v>
      </c>
      <c r="D39" s="221" t="s">
        <v>648</v>
      </c>
    </row>
    <row r="40" spans="1:4" ht="30" customHeight="1">
      <c r="A40" s="137" t="s">
        <v>927</v>
      </c>
      <c r="B40" s="220">
        <v>2.10507</v>
      </c>
      <c r="C40" s="35" t="s">
        <v>649</v>
      </c>
      <c r="D40" s="221">
        <v>13</v>
      </c>
    </row>
    <row r="41" spans="1:4" ht="30" customHeight="1">
      <c r="A41" s="137" t="s">
        <v>928</v>
      </c>
      <c r="B41" s="220" t="s">
        <v>650</v>
      </c>
      <c r="C41" s="35" t="s">
        <v>651</v>
      </c>
      <c r="D41" s="221" t="s">
        <v>652</v>
      </c>
    </row>
    <row r="42" spans="1:4" ht="30" customHeight="1">
      <c r="A42" s="137" t="s">
        <v>929</v>
      </c>
      <c r="B42" s="220">
        <v>2.2604</v>
      </c>
      <c r="C42" s="35" t="s">
        <v>653</v>
      </c>
      <c r="D42" s="221" t="s">
        <v>644</v>
      </c>
    </row>
    <row r="43" spans="1:4" ht="30" customHeight="1">
      <c r="A43" s="137" t="s">
        <v>930</v>
      </c>
      <c r="B43" s="220">
        <v>2.2612</v>
      </c>
      <c r="C43" s="35" t="s">
        <v>654</v>
      </c>
      <c r="D43" s="221">
        <v>22</v>
      </c>
    </row>
    <row r="44" spans="1:4" ht="30" customHeight="1">
      <c r="A44" s="137" t="s">
        <v>931</v>
      </c>
      <c r="B44" s="220">
        <v>2.2622</v>
      </c>
      <c r="C44" s="35" t="s">
        <v>655</v>
      </c>
      <c r="D44" s="221" t="s">
        <v>644</v>
      </c>
    </row>
    <row r="45" spans="1:4" ht="30" customHeight="1">
      <c r="A45" s="137" t="s">
        <v>932</v>
      </c>
      <c r="B45" s="220">
        <v>2.2623</v>
      </c>
      <c r="C45" s="35" t="s">
        <v>656</v>
      </c>
      <c r="D45" s="221" t="s">
        <v>657</v>
      </c>
    </row>
    <row r="46" spans="1:4" s="219" customFormat="1" ht="30" customHeight="1">
      <c r="A46" s="115"/>
      <c r="B46" s="217"/>
      <c r="C46" s="115" t="s">
        <v>933</v>
      </c>
      <c r="D46" s="222"/>
    </row>
    <row r="47" spans="1:4" ht="30" customHeight="1">
      <c r="A47" s="137" t="s">
        <v>934</v>
      </c>
      <c r="B47" s="220" t="s">
        <v>658</v>
      </c>
      <c r="C47" s="35" t="s">
        <v>659</v>
      </c>
      <c r="D47" s="221" t="s">
        <v>660</v>
      </c>
    </row>
    <row r="48" spans="1:4" ht="30" customHeight="1">
      <c r="A48" s="137" t="s">
        <v>935</v>
      </c>
      <c r="B48" s="220">
        <v>2.2502</v>
      </c>
      <c r="C48" s="35" t="s">
        <v>661</v>
      </c>
      <c r="D48" s="221" t="s">
        <v>662</v>
      </c>
    </row>
    <row r="49" spans="1:4" ht="30" customHeight="1">
      <c r="A49" s="137" t="s">
        <v>936</v>
      </c>
      <c r="B49" s="220">
        <v>2.2507</v>
      </c>
      <c r="C49" s="35" t="s">
        <v>937</v>
      </c>
      <c r="D49" s="221" t="s">
        <v>663</v>
      </c>
    </row>
    <row r="50" spans="1:4" ht="30" customHeight="1">
      <c r="A50" s="137" t="s">
        <v>938</v>
      </c>
      <c r="B50" s="220">
        <v>2.2509</v>
      </c>
      <c r="C50" s="35" t="s">
        <v>939</v>
      </c>
      <c r="D50" s="221" t="s">
        <v>664</v>
      </c>
    </row>
    <row r="51" spans="1:4" ht="30" customHeight="1">
      <c r="A51" s="137" t="s">
        <v>940</v>
      </c>
      <c r="B51" s="220" t="s">
        <v>665</v>
      </c>
      <c r="C51" s="35" t="s">
        <v>941</v>
      </c>
      <c r="D51" s="221" t="s">
        <v>664</v>
      </c>
    </row>
    <row r="52" spans="1:4" ht="30" customHeight="1">
      <c r="A52" s="137" t="s">
        <v>942</v>
      </c>
      <c r="B52" s="220">
        <v>2.2514</v>
      </c>
      <c r="C52" s="35" t="s">
        <v>943</v>
      </c>
      <c r="D52" s="221" t="s">
        <v>666</v>
      </c>
    </row>
    <row r="53" spans="1:4" ht="30" customHeight="1">
      <c r="A53" s="137" t="s">
        <v>944</v>
      </c>
      <c r="B53" s="220">
        <v>2.2521</v>
      </c>
      <c r="C53" s="35" t="s">
        <v>945</v>
      </c>
      <c r="D53" s="221" t="s">
        <v>667</v>
      </c>
    </row>
    <row r="54" spans="1:4" ht="30" customHeight="1">
      <c r="A54" s="137" t="s">
        <v>946</v>
      </c>
      <c r="B54" s="220">
        <v>2.2522</v>
      </c>
      <c r="C54" s="35" t="s">
        <v>947</v>
      </c>
      <c r="D54" s="221" t="s">
        <v>664</v>
      </c>
    </row>
    <row r="55" spans="1:4" ht="30" customHeight="1">
      <c r="A55" s="137" t="s">
        <v>948</v>
      </c>
      <c r="B55" s="220">
        <v>2.2523</v>
      </c>
      <c r="C55" s="35" t="s">
        <v>949</v>
      </c>
      <c r="D55" s="221" t="s">
        <v>668</v>
      </c>
    </row>
    <row r="56" spans="1:4" ht="30" customHeight="1">
      <c r="A56" s="137" t="s">
        <v>950</v>
      </c>
      <c r="B56" s="220">
        <v>2.2525</v>
      </c>
      <c r="C56" s="35" t="s">
        <v>951</v>
      </c>
      <c r="D56" s="221" t="s">
        <v>668</v>
      </c>
    </row>
    <row r="57" spans="1:4" ht="30" customHeight="1">
      <c r="A57" s="137" t="s">
        <v>952</v>
      </c>
      <c r="B57" s="220">
        <v>2.327091</v>
      </c>
      <c r="C57" s="35" t="s">
        <v>669</v>
      </c>
      <c r="D57" s="221" t="s">
        <v>670</v>
      </c>
    </row>
    <row r="58" spans="1:4" ht="30" customHeight="1">
      <c r="A58" s="137" t="s">
        <v>953</v>
      </c>
      <c r="B58" s="220">
        <v>2.327092</v>
      </c>
      <c r="C58" s="35" t="s">
        <v>2149</v>
      </c>
      <c r="D58" s="221" t="s">
        <v>671</v>
      </c>
    </row>
    <row r="59" spans="1:4" ht="30" customHeight="1">
      <c r="A59" s="137" t="s">
        <v>954</v>
      </c>
      <c r="B59" s="220">
        <v>2.327093</v>
      </c>
      <c r="C59" s="35" t="s">
        <v>2150</v>
      </c>
      <c r="D59" s="221" t="s">
        <v>672</v>
      </c>
    </row>
    <row r="60" spans="1:4" ht="30" customHeight="1">
      <c r="A60" s="137" t="s">
        <v>955</v>
      </c>
      <c r="B60" s="220" t="s">
        <v>673</v>
      </c>
      <c r="C60" s="35" t="s">
        <v>674</v>
      </c>
      <c r="D60" s="221" t="s">
        <v>675</v>
      </c>
    </row>
    <row r="61" spans="1:4" ht="30" customHeight="1">
      <c r="A61" s="137" t="s">
        <v>956</v>
      </c>
      <c r="B61" s="220" t="s">
        <v>676</v>
      </c>
      <c r="C61" s="35" t="s">
        <v>677</v>
      </c>
      <c r="D61" s="221" t="s">
        <v>678</v>
      </c>
    </row>
    <row r="62" spans="1:4" ht="30" customHeight="1">
      <c r="A62" s="137" t="s">
        <v>957</v>
      </c>
      <c r="B62" s="220" t="s">
        <v>679</v>
      </c>
      <c r="C62" s="35" t="s">
        <v>680</v>
      </c>
      <c r="D62" s="221" t="s">
        <v>681</v>
      </c>
    </row>
    <row r="63" spans="1:4" ht="30" customHeight="1">
      <c r="A63" s="137" t="s">
        <v>958</v>
      </c>
      <c r="B63" s="220">
        <v>2.40013</v>
      </c>
      <c r="C63" s="35" t="s">
        <v>682</v>
      </c>
      <c r="D63" s="221" t="s">
        <v>683</v>
      </c>
    </row>
    <row r="64" spans="1:4" ht="30" customHeight="1">
      <c r="A64" s="137" t="s">
        <v>959</v>
      </c>
      <c r="B64" s="220">
        <v>2.40203</v>
      </c>
      <c r="C64" s="35" t="s">
        <v>684</v>
      </c>
      <c r="D64" s="221" t="s">
        <v>685</v>
      </c>
    </row>
    <row r="65" spans="1:4" ht="30" customHeight="1">
      <c r="A65" s="137" t="s">
        <v>960</v>
      </c>
      <c r="B65" s="220">
        <v>2.430011</v>
      </c>
      <c r="C65" s="35" t="s">
        <v>961</v>
      </c>
      <c r="D65" s="221" t="s">
        <v>686</v>
      </c>
    </row>
    <row r="66" spans="1:4" ht="30" customHeight="1">
      <c r="A66" s="137" t="s">
        <v>962</v>
      </c>
      <c r="B66" s="220">
        <v>2.430012</v>
      </c>
      <c r="C66" s="35" t="s">
        <v>963</v>
      </c>
      <c r="D66" s="221" t="s">
        <v>686</v>
      </c>
    </row>
    <row r="67" spans="1:4" ht="30" customHeight="1">
      <c r="A67" s="137" t="s">
        <v>964</v>
      </c>
      <c r="B67" s="220" t="s">
        <v>687</v>
      </c>
      <c r="C67" s="35" t="s">
        <v>965</v>
      </c>
      <c r="D67" s="221" t="s">
        <v>688</v>
      </c>
    </row>
    <row r="68" spans="1:4" ht="30" customHeight="1">
      <c r="A68" s="137" t="s">
        <v>966</v>
      </c>
      <c r="B68" s="220">
        <v>2.43011</v>
      </c>
      <c r="C68" s="35" t="s">
        <v>967</v>
      </c>
      <c r="D68" s="221" t="s">
        <v>688</v>
      </c>
    </row>
    <row r="69" spans="1:4" ht="30" customHeight="1">
      <c r="A69" s="137" t="s">
        <v>968</v>
      </c>
      <c r="B69" s="220">
        <v>2.43012</v>
      </c>
      <c r="C69" s="35" t="s">
        <v>969</v>
      </c>
      <c r="D69" s="221" t="s">
        <v>689</v>
      </c>
    </row>
    <row r="70" spans="1:4" ht="30" customHeight="1">
      <c r="A70" s="137" t="s">
        <v>970</v>
      </c>
      <c r="B70" s="220">
        <v>2.43014</v>
      </c>
      <c r="C70" s="35" t="s">
        <v>971</v>
      </c>
      <c r="D70" s="221" t="s">
        <v>690</v>
      </c>
    </row>
    <row r="71" spans="1:4" ht="30" customHeight="1">
      <c r="A71" s="137" t="s">
        <v>972</v>
      </c>
      <c r="B71" s="220">
        <v>2.40053</v>
      </c>
      <c r="C71" s="35" t="s">
        <v>691</v>
      </c>
      <c r="D71" s="221" t="s">
        <v>692</v>
      </c>
    </row>
    <row r="72" spans="1:4" ht="30" customHeight="1">
      <c r="A72" s="137" t="s">
        <v>973</v>
      </c>
      <c r="B72" s="220" t="s">
        <v>693</v>
      </c>
      <c r="C72" s="35" t="s">
        <v>974</v>
      </c>
      <c r="D72" s="221" t="s">
        <v>652</v>
      </c>
    </row>
    <row r="73" spans="1:4" ht="30" customHeight="1">
      <c r="A73" s="137" t="s">
        <v>975</v>
      </c>
      <c r="B73" s="220">
        <v>2.43044</v>
      </c>
      <c r="C73" s="35" t="s">
        <v>976</v>
      </c>
      <c r="D73" s="221" t="s">
        <v>694</v>
      </c>
    </row>
    <row r="74" spans="1:4" ht="30" customHeight="1">
      <c r="A74" s="137" t="s">
        <v>977</v>
      </c>
      <c r="B74" s="220">
        <v>2.43135</v>
      </c>
      <c r="C74" s="35" t="s">
        <v>695</v>
      </c>
      <c r="D74" s="221" t="s">
        <v>696</v>
      </c>
    </row>
    <row r="75" spans="1:4" ht="30" customHeight="1">
      <c r="A75" s="137" t="s">
        <v>978</v>
      </c>
      <c r="B75" s="220">
        <v>2.43136</v>
      </c>
      <c r="C75" s="35" t="s">
        <v>697</v>
      </c>
      <c r="D75" s="221" t="s">
        <v>698</v>
      </c>
    </row>
    <row r="76" spans="1:4" s="219" customFormat="1" ht="30" customHeight="1">
      <c r="A76" s="115"/>
      <c r="B76" s="217"/>
      <c r="C76" s="115" t="s">
        <v>979</v>
      </c>
      <c r="D76" s="218"/>
    </row>
    <row r="77" spans="1:4" ht="30" customHeight="1">
      <c r="A77" s="137"/>
      <c r="B77" s="220"/>
      <c r="C77" s="34" t="s">
        <v>980</v>
      </c>
      <c r="D77" s="118"/>
    </row>
    <row r="78" spans="1:4" ht="30" customHeight="1">
      <c r="A78" s="137" t="s">
        <v>981</v>
      </c>
      <c r="B78" s="220">
        <v>2.3025</v>
      </c>
      <c r="C78" s="35" t="s">
        <v>699</v>
      </c>
      <c r="D78" s="118" t="s">
        <v>700</v>
      </c>
    </row>
    <row r="79" spans="1:4" ht="30" customHeight="1">
      <c r="A79" s="137" t="s">
        <v>982</v>
      </c>
      <c r="B79" s="220">
        <v>2.50102</v>
      </c>
      <c r="C79" s="35" t="s">
        <v>701</v>
      </c>
      <c r="D79" s="118" t="s">
        <v>700</v>
      </c>
    </row>
    <row r="80" spans="1:4" ht="30" customHeight="1">
      <c r="A80" s="137"/>
      <c r="B80" s="220"/>
      <c r="C80" s="34" t="s">
        <v>983</v>
      </c>
      <c r="D80" s="118"/>
    </row>
    <row r="81" spans="1:4" ht="30" customHeight="1">
      <c r="A81" s="137" t="s">
        <v>984</v>
      </c>
      <c r="B81" s="220" t="s">
        <v>702</v>
      </c>
      <c r="C81" s="35" t="s">
        <v>703</v>
      </c>
      <c r="D81" s="118" t="s">
        <v>700</v>
      </c>
    </row>
    <row r="82" spans="1:4" ht="30" customHeight="1">
      <c r="A82" s="137"/>
      <c r="B82" s="220"/>
      <c r="C82" s="34" t="s">
        <v>985</v>
      </c>
      <c r="D82" s="118"/>
    </row>
    <row r="83" spans="1:4" ht="30" customHeight="1">
      <c r="A83" s="137" t="s">
        <v>986</v>
      </c>
      <c r="B83" s="220">
        <v>2.3062</v>
      </c>
      <c r="C83" s="35" t="s">
        <v>704</v>
      </c>
      <c r="D83" s="118" t="s">
        <v>700</v>
      </c>
    </row>
    <row r="84" spans="1:4" ht="30" customHeight="1">
      <c r="A84" s="137" t="s">
        <v>987</v>
      </c>
      <c r="B84" s="220" t="s">
        <v>988</v>
      </c>
      <c r="C84" s="35" t="s">
        <v>2153</v>
      </c>
      <c r="D84" s="118" t="s">
        <v>700</v>
      </c>
    </row>
    <row r="85" spans="1:4" ht="30" customHeight="1">
      <c r="A85" s="137" t="s">
        <v>989</v>
      </c>
      <c r="B85" s="220" t="s">
        <v>705</v>
      </c>
      <c r="C85" s="35" t="s">
        <v>706</v>
      </c>
      <c r="D85" s="118" t="s">
        <v>707</v>
      </c>
    </row>
    <row r="86" spans="1:4" ht="30" customHeight="1">
      <c r="A86" s="137" t="s">
        <v>990</v>
      </c>
      <c r="B86" s="220" t="s">
        <v>708</v>
      </c>
      <c r="C86" s="35" t="s">
        <v>709</v>
      </c>
      <c r="D86" s="118" t="s">
        <v>710</v>
      </c>
    </row>
    <row r="87" spans="1:4" ht="30" customHeight="1">
      <c r="A87" s="137"/>
      <c r="B87" s="220"/>
      <c r="C87" s="34" t="s">
        <v>991</v>
      </c>
      <c r="D87" s="118"/>
    </row>
    <row r="88" spans="1:4" ht="30" customHeight="1">
      <c r="A88" s="137" t="s">
        <v>992</v>
      </c>
      <c r="B88" s="220" t="s">
        <v>711</v>
      </c>
      <c r="C88" s="35" t="s">
        <v>2154</v>
      </c>
      <c r="D88" s="118" t="s">
        <v>700</v>
      </c>
    </row>
    <row r="89" spans="1:4" ht="30" customHeight="1">
      <c r="A89" s="137" t="s">
        <v>993</v>
      </c>
      <c r="B89" s="220" t="s">
        <v>712</v>
      </c>
      <c r="C89" s="35" t="s">
        <v>2155</v>
      </c>
      <c r="D89" s="118" t="s">
        <v>700</v>
      </c>
    </row>
    <row r="90" spans="1:4" ht="30" customHeight="1">
      <c r="A90" s="137"/>
      <c r="B90" s="220"/>
      <c r="C90" s="34" t="s">
        <v>994</v>
      </c>
      <c r="D90" s="118"/>
    </row>
    <row r="91" spans="1:4" ht="30" customHeight="1">
      <c r="A91" s="137" t="s">
        <v>995</v>
      </c>
      <c r="B91" s="220" t="s">
        <v>713</v>
      </c>
      <c r="C91" s="35" t="s">
        <v>2156</v>
      </c>
      <c r="D91" s="118" t="s">
        <v>700</v>
      </c>
    </row>
    <row r="92" spans="1:4" ht="30" customHeight="1">
      <c r="A92" s="137" t="s">
        <v>996</v>
      </c>
      <c r="B92" s="220" t="s">
        <v>714</v>
      </c>
      <c r="C92" s="35" t="s">
        <v>2157</v>
      </c>
      <c r="D92" s="118" t="s">
        <v>700</v>
      </c>
    </row>
    <row r="93" spans="1:4" ht="30" customHeight="1">
      <c r="A93" s="137"/>
      <c r="B93" s="220"/>
      <c r="C93" s="34" t="s">
        <v>997</v>
      </c>
      <c r="D93" s="118"/>
    </row>
    <row r="94" spans="1:4" ht="30" customHeight="1">
      <c r="A94" s="137" t="s">
        <v>998</v>
      </c>
      <c r="B94" s="220" t="s">
        <v>715</v>
      </c>
      <c r="C94" s="35" t="s">
        <v>2158</v>
      </c>
      <c r="D94" s="118" t="s">
        <v>700</v>
      </c>
    </row>
    <row r="95" spans="1:4" ht="30" customHeight="1">
      <c r="A95" s="137" t="s">
        <v>999</v>
      </c>
      <c r="B95" s="220" t="s">
        <v>716</v>
      </c>
      <c r="C95" s="35" t="s">
        <v>2159</v>
      </c>
      <c r="D95" s="118" t="s">
        <v>700</v>
      </c>
    </row>
    <row r="96" spans="1:4" ht="30" customHeight="1">
      <c r="A96" s="137"/>
      <c r="B96" s="220"/>
      <c r="C96" s="34" t="s">
        <v>1000</v>
      </c>
      <c r="D96" s="118"/>
    </row>
    <row r="97" spans="1:4" ht="30" customHeight="1">
      <c r="A97" s="137" t="s">
        <v>1001</v>
      </c>
      <c r="B97" s="220" t="s">
        <v>717</v>
      </c>
      <c r="C97" s="35" t="s">
        <v>718</v>
      </c>
      <c r="D97" s="118" t="s">
        <v>700</v>
      </c>
    </row>
    <row r="98" spans="1:4" ht="30" customHeight="1">
      <c r="A98" s="137" t="s">
        <v>1002</v>
      </c>
      <c r="B98" s="220" t="s">
        <v>719</v>
      </c>
      <c r="C98" s="35" t="s">
        <v>720</v>
      </c>
      <c r="D98" s="118" t="s">
        <v>700</v>
      </c>
    </row>
    <row r="99" spans="1:4" ht="30" customHeight="1">
      <c r="A99" s="137"/>
      <c r="B99" s="220"/>
      <c r="C99" s="34" t="s">
        <v>1003</v>
      </c>
      <c r="D99" s="118"/>
    </row>
    <row r="100" spans="1:4" ht="30" customHeight="1">
      <c r="A100" s="137" t="s">
        <v>1004</v>
      </c>
      <c r="B100" s="220" t="s">
        <v>721</v>
      </c>
      <c r="C100" s="35" t="s">
        <v>2160</v>
      </c>
      <c r="D100" s="118" t="s">
        <v>700</v>
      </c>
    </row>
    <row r="101" spans="1:4" ht="30" customHeight="1">
      <c r="A101" s="137" t="s">
        <v>1005</v>
      </c>
      <c r="B101" s="220">
        <v>250110</v>
      </c>
      <c r="C101" s="35" t="s">
        <v>2161</v>
      </c>
      <c r="D101" s="118" t="s">
        <v>700</v>
      </c>
    </row>
    <row r="102" spans="1:4" ht="30" customHeight="1">
      <c r="A102" s="137"/>
      <c r="B102" s="220"/>
      <c r="C102" s="34" t="s">
        <v>1006</v>
      </c>
      <c r="D102" s="118"/>
    </row>
    <row r="103" spans="1:4" ht="30" customHeight="1">
      <c r="A103" s="137" t="s">
        <v>1007</v>
      </c>
      <c r="B103" s="220">
        <v>25032</v>
      </c>
      <c r="C103" s="35" t="s">
        <v>1008</v>
      </c>
      <c r="D103" s="118" t="s">
        <v>700</v>
      </c>
    </row>
    <row r="104" spans="1:4" ht="30" customHeight="1">
      <c r="A104" s="137" t="s">
        <v>1009</v>
      </c>
      <c r="B104" s="220" t="s">
        <v>1010</v>
      </c>
      <c r="C104" s="35" t="s">
        <v>1011</v>
      </c>
      <c r="D104" s="118" t="s">
        <v>700</v>
      </c>
    </row>
    <row r="105" spans="1:4" ht="30" customHeight="1">
      <c r="A105" s="137"/>
      <c r="B105" s="220"/>
      <c r="C105" s="34" t="s">
        <v>1012</v>
      </c>
      <c r="D105" s="118"/>
    </row>
    <row r="106" spans="1:4" ht="30" customHeight="1">
      <c r="A106" s="137" t="s">
        <v>1013</v>
      </c>
      <c r="B106" s="220" t="s">
        <v>722</v>
      </c>
      <c r="C106" s="35" t="s">
        <v>723</v>
      </c>
      <c r="D106" s="118" t="s">
        <v>724</v>
      </c>
    </row>
    <row r="107" spans="1:4" ht="30" customHeight="1">
      <c r="A107" s="137" t="s">
        <v>1014</v>
      </c>
      <c r="B107" s="220" t="s">
        <v>725</v>
      </c>
      <c r="C107" s="35" t="s">
        <v>726</v>
      </c>
      <c r="D107" s="118" t="s">
        <v>727</v>
      </c>
    </row>
    <row r="108" spans="1:4" s="219" customFormat="1" ht="30" customHeight="1">
      <c r="A108" s="115"/>
      <c r="B108" s="217"/>
      <c r="C108" s="115" t="s">
        <v>1015</v>
      </c>
      <c r="D108" s="218"/>
    </row>
    <row r="109" spans="1:4" ht="30" customHeight="1">
      <c r="A109" s="137" t="s">
        <v>1016</v>
      </c>
      <c r="B109" s="220" t="s">
        <v>1017</v>
      </c>
      <c r="C109" s="35" t="s">
        <v>728</v>
      </c>
      <c r="D109" s="118">
        <v>130</v>
      </c>
    </row>
    <row r="110" spans="1:4" ht="30" customHeight="1">
      <c r="A110" s="137" t="s">
        <v>1018</v>
      </c>
      <c r="B110" s="220" t="s">
        <v>1019</v>
      </c>
      <c r="C110" s="35" t="s">
        <v>729</v>
      </c>
      <c r="D110" s="118">
        <v>250</v>
      </c>
    </row>
    <row r="111" spans="1:4" ht="30" customHeight="1">
      <c r="A111" s="137" t="s">
        <v>1020</v>
      </c>
      <c r="B111" s="220" t="s">
        <v>1021</v>
      </c>
      <c r="C111" s="35" t="s">
        <v>730</v>
      </c>
      <c r="D111" s="118">
        <v>160</v>
      </c>
    </row>
    <row r="112" spans="1:4" ht="30" customHeight="1">
      <c r="A112" s="137" t="s">
        <v>1022</v>
      </c>
      <c r="B112" s="220" t="s">
        <v>1023</v>
      </c>
      <c r="C112" s="35" t="s">
        <v>731</v>
      </c>
      <c r="D112" s="118">
        <v>280</v>
      </c>
    </row>
    <row r="113" spans="1:4" ht="30" customHeight="1">
      <c r="A113" s="137" t="s">
        <v>1024</v>
      </c>
      <c r="B113" s="220" t="s">
        <v>732</v>
      </c>
      <c r="C113" s="35" t="s">
        <v>733</v>
      </c>
      <c r="D113" s="118" t="s">
        <v>1025</v>
      </c>
    </row>
    <row r="114" spans="1:4" ht="30" customHeight="1">
      <c r="A114" s="137" t="s">
        <v>1026</v>
      </c>
      <c r="B114" s="220" t="s">
        <v>734</v>
      </c>
      <c r="C114" s="35" t="s">
        <v>1027</v>
      </c>
      <c r="D114" s="118">
        <v>100</v>
      </c>
    </row>
    <row r="115" spans="1:4" ht="30" customHeight="1">
      <c r="A115" s="137" t="s">
        <v>1028</v>
      </c>
      <c r="B115" s="220" t="s">
        <v>735</v>
      </c>
      <c r="C115" s="35" t="s">
        <v>736</v>
      </c>
      <c r="D115" s="118">
        <v>40</v>
      </c>
    </row>
    <row r="116" spans="1:4" ht="30" customHeight="1">
      <c r="A116" s="137" t="s">
        <v>1029</v>
      </c>
      <c r="B116" s="220" t="s">
        <v>737</v>
      </c>
      <c r="C116" s="35" t="s">
        <v>1030</v>
      </c>
      <c r="D116" s="118">
        <v>80</v>
      </c>
    </row>
    <row r="117" spans="1:4" ht="15">
      <c r="A117" s="223"/>
      <c r="B117" s="224"/>
      <c r="C117" s="225"/>
      <c r="D117" s="226"/>
    </row>
    <row r="118" spans="1:4" ht="15">
      <c r="A118" s="223"/>
      <c r="B118" s="224"/>
      <c r="C118" s="225"/>
      <c r="D118" s="226"/>
    </row>
    <row r="119" spans="1:4" ht="15" customHeight="1">
      <c r="A119" s="380" t="s">
        <v>2106</v>
      </c>
      <c r="B119" s="380"/>
      <c r="C119" s="380"/>
      <c r="D119" s="380"/>
    </row>
    <row r="120" spans="1:10" ht="409.5" customHeight="1">
      <c r="A120" s="380"/>
      <c r="B120" s="380"/>
      <c r="C120" s="380"/>
      <c r="D120" s="380"/>
      <c r="J120" s="227"/>
    </row>
    <row r="121" spans="1:4" ht="15">
      <c r="A121" s="380"/>
      <c r="B121" s="380"/>
      <c r="C121" s="380"/>
      <c r="D121" s="380"/>
    </row>
    <row r="122" spans="1:4" ht="15">
      <c r="A122" s="380"/>
      <c r="B122" s="380"/>
      <c r="C122" s="380"/>
      <c r="D122" s="380"/>
    </row>
    <row r="123" spans="1:4" ht="15">
      <c r="A123" s="380"/>
      <c r="B123" s="380"/>
      <c r="C123" s="380"/>
      <c r="D123" s="380"/>
    </row>
    <row r="124" spans="1:4" ht="15">
      <c r="A124" s="380"/>
      <c r="B124" s="380"/>
      <c r="C124" s="380"/>
      <c r="D124" s="380"/>
    </row>
    <row r="125" spans="1:4" ht="15">
      <c r="A125" s="380"/>
      <c r="B125" s="380"/>
      <c r="C125" s="380"/>
      <c r="D125" s="380"/>
    </row>
    <row r="126" spans="1:4" ht="15">
      <c r="A126" s="380"/>
      <c r="B126" s="380"/>
      <c r="C126" s="380"/>
      <c r="D126" s="380"/>
    </row>
    <row r="127" spans="1:4" ht="15">
      <c r="A127" s="380"/>
      <c r="B127" s="380"/>
      <c r="C127" s="380"/>
      <c r="D127" s="380"/>
    </row>
    <row r="128" spans="1:4" ht="15">
      <c r="A128" s="380"/>
      <c r="B128" s="380"/>
      <c r="C128" s="380"/>
      <c r="D128" s="380"/>
    </row>
    <row r="129" spans="1:4" ht="15">
      <c r="A129" s="380"/>
      <c r="B129" s="380"/>
      <c r="C129" s="380"/>
      <c r="D129" s="380"/>
    </row>
    <row r="130" spans="1:4" ht="15">
      <c r="A130" s="380"/>
      <c r="B130" s="380"/>
      <c r="C130" s="380"/>
      <c r="D130" s="380"/>
    </row>
    <row r="131" spans="1:4" ht="15">
      <c r="A131" s="380"/>
      <c r="B131" s="380"/>
      <c r="C131" s="380"/>
      <c r="D131" s="380"/>
    </row>
    <row r="132" spans="1:4" ht="15">
      <c r="A132" s="380"/>
      <c r="B132" s="380"/>
      <c r="C132" s="380"/>
      <c r="D132" s="380"/>
    </row>
    <row r="133" spans="1:4" ht="15">
      <c r="A133" s="380"/>
      <c r="B133" s="380"/>
      <c r="C133" s="380"/>
      <c r="D133" s="380"/>
    </row>
    <row r="134" spans="1:4" ht="15">
      <c r="A134" s="380"/>
      <c r="B134" s="380"/>
      <c r="C134" s="380"/>
      <c r="D134" s="380"/>
    </row>
    <row r="135" spans="1:4" ht="15">
      <c r="A135" s="380"/>
      <c r="B135" s="380"/>
      <c r="C135" s="380"/>
      <c r="D135" s="380"/>
    </row>
    <row r="136" spans="1:4" ht="15">
      <c r="A136" s="380"/>
      <c r="B136" s="380"/>
      <c r="C136" s="380"/>
      <c r="D136" s="380"/>
    </row>
    <row r="137" spans="1:4" ht="15">
      <c r="A137" s="380"/>
      <c r="B137" s="380"/>
      <c r="C137" s="380"/>
      <c r="D137" s="380"/>
    </row>
    <row r="138" spans="1:4" ht="15">
      <c r="A138" s="380"/>
      <c r="B138" s="380"/>
      <c r="C138" s="380"/>
      <c r="D138" s="380"/>
    </row>
    <row r="139" spans="1:4" ht="15">
      <c r="A139" s="380"/>
      <c r="B139" s="380"/>
      <c r="C139" s="380"/>
      <c r="D139" s="380"/>
    </row>
    <row r="140" spans="1:4" ht="15">
      <c r="A140" s="380"/>
      <c r="B140" s="380"/>
      <c r="C140" s="380"/>
      <c r="D140" s="380"/>
    </row>
    <row r="141" spans="1:4" ht="5.25" customHeight="1">
      <c r="A141" s="380"/>
      <c r="B141" s="380"/>
      <c r="C141" s="380"/>
      <c r="D141" s="380"/>
    </row>
    <row r="142" spans="1:4" ht="15" hidden="1">
      <c r="A142" s="380"/>
      <c r="B142" s="380"/>
      <c r="C142" s="380"/>
      <c r="D142" s="380"/>
    </row>
    <row r="143" spans="1:4" ht="6" customHeight="1" hidden="1">
      <c r="A143" s="380"/>
      <c r="B143" s="380"/>
      <c r="C143" s="380"/>
      <c r="D143" s="380"/>
    </row>
    <row r="144" spans="1:4" ht="15">
      <c r="A144" s="223"/>
      <c r="B144" s="224"/>
      <c r="C144" s="225"/>
      <c r="D144" s="226"/>
    </row>
    <row r="145" spans="1:4" ht="15">
      <c r="A145" s="223"/>
      <c r="B145" s="224"/>
      <c r="C145" s="225"/>
      <c r="D145" s="226"/>
    </row>
    <row r="146" spans="1:4" ht="15">
      <c r="A146" s="223"/>
      <c r="B146" s="224"/>
      <c r="C146" s="225"/>
      <c r="D146" s="226"/>
    </row>
    <row r="147" spans="1:4" ht="15">
      <c r="A147" s="223"/>
      <c r="B147" s="224"/>
      <c r="C147" s="225"/>
      <c r="D147" s="226"/>
    </row>
    <row r="148" spans="1:4" ht="15">
      <c r="A148" s="223"/>
      <c r="B148" s="224"/>
      <c r="C148" s="225"/>
      <c r="D148" s="226"/>
    </row>
    <row r="149" spans="1:4" ht="15">
      <c r="A149" s="223"/>
      <c r="B149" s="224"/>
      <c r="C149" s="225"/>
      <c r="D149" s="226"/>
    </row>
    <row r="150" spans="1:4" ht="15">
      <c r="A150" s="223"/>
      <c r="B150" s="224"/>
      <c r="C150" s="225"/>
      <c r="D150" s="226"/>
    </row>
    <row r="151" spans="1:4" ht="15">
      <c r="A151" s="223"/>
      <c r="B151" s="224"/>
      <c r="C151" s="225"/>
      <c r="D151" s="226"/>
    </row>
    <row r="152" spans="1:4" ht="15">
      <c r="A152" s="223"/>
      <c r="B152" s="224"/>
      <c r="C152" s="225"/>
      <c r="D152" s="226"/>
    </row>
    <row r="153" spans="1:4" ht="15">
      <c r="A153" s="223"/>
      <c r="B153" s="224"/>
      <c r="C153" s="225"/>
      <c r="D153" s="226"/>
    </row>
    <row r="154" spans="1:4" ht="15">
      <c r="A154" s="223"/>
      <c r="B154" s="224"/>
      <c r="C154" s="225"/>
      <c r="D154" s="226"/>
    </row>
    <row r="155" spans="1:4" ht="15">
      <c r="A155" s="223"/>
      <c r="B155" s="224"/>
      <c r="C155" s="225"/>
      <c r="D155" s="226"/>
    </row>
    <row r="156" spans="1:4" ht="15">
      <c r="A156" s="223"/>
      <c r="B156" s="224"/>
      <c r="C156" s="225"/>
      <c r="D156" s="226"/>
    </row>
    <row r="157" spans="1:4" ht="15">
      <c r="A157" s="223"/>
      <c r="B157" s="224"/>
      <c r="C157" s="225"/>
      <c r="D157" s="226"/>
    </row>
    <row r="158" spans="1:4" ht="15">
      <c r="A158" s="223"/>
      <c r="B158" s="224"/>
      <c r="C158" s="225"/>
      <c r="D158" s="226"/>
    </row>
    <row r="159" spans="1:4" ht="15">
      <c r="A159" s="223"/>
      <c r="B159" s="224"/>
      <c r="C159" s="225"/>
      <c r="D159" s="226"/>
    </row>
    <row r="160" spans="1:4" ht="15">
      <c r="A160" s="223"/>
      <c r="B160" s="224"/>
      <c r="C160" s="225"/>
      <c r="D160" s="226"/>
    </row>
    <row r="161" spans="1:4" ht="15">
      <c r="A161" s="223"/>
      <c r="B161" s="224"/>
      <c r="C161" s="225"/>
      <c r="D161" s="226"/>
    </row>
    <row r="162" spans="1:4" ht="15">
      <c r="A162" s="223"/>
      <c r="B162" s="224"/>
      <c r="C162" s="225"/>
      <c r="D162" s="226"/>
    </row>
    <row r="163" spans="1:4" ht="15">
      <c r="A163" s="223"/>
      <c r="B163" s="224"/>
      <c r="C163" s="225"/>
      <c r="D163" s="226"/>
    </row>
    <row r="164" spans="1:4" ht="15">
      <c r="A164" s="223"/>
      <c r="B164" s="224"/>
      <c r="C164" s="225"/>
      <c r="D164" s="226"/>
    </row>
    <row r="165" spans="1:4" ht="15">
      <c r="A165" s="223"/>
      <c r="B165" s="224"/>
      <c r="C165" s="225"/>
      <c r="D165" s="226"/>
    </row>
    <row r="166" spans="1:4" ht="15">
      <c r="A166" s="223"/>
      <c r="B166" s="224"/>
      <c r="C166" s="225"/>
      <c r="D166" s="226"/>
    </row>
    <row r="167" spans="1:4" ht="15">
      <c r="A167" s="223"/>
      <c r="B167" s="224"/>
      <c r="C167" s="225"/>
      <c r="D167" s="226"/>
    </row>
    <row r="168" spans="1:4" ht="15">
      <c r="A168" s="223"/>
      <c r="B168" s="224"/>
      <c r="C168" s="225"/>
      <c r="D168" s="226"/>
    </row>
    <row r="169" spans="1:4" ht="15">
      <c r="A169" s="223"/>
      <c r="B169" s="224"/>
      <c r="C169" s="225"/>
      <c r="D169" s="226"/>
    </row>
    <row r="170" spans="1:4" ht="15">
      <c r="A170" s="223"/>
      <c r="B170" s="224"/>
      <c r="C170" s="225"/>
      <c r="D170" s="226"/>
    </row>
    <row r="171" spans="1:4" ht="15">
      <c r="A171" s="223"/>
      <c r="B171" s="224"/>
      <c r="C171" s="225"/>
      <c r="D171" s="226"/>
    </row>
    <row r="172" spans="1:4" ht="15">
      <c r="A172" s="223"/>
      <c r="B172" s="224"/>
      <c r="C172" s="225"/>
      <c r="D172" s="226"/>
    </row>
    <row r="173" spans="1:4" ht="15">
      <c r="A173" s="223"/>
      <c r="B173" s="224"/>
      <c r="C173" s="225"/>
      <c r="D173" s="226"/>
    </row>
    <row r="174" spans="1:4" ht="15">
      <c r="A174" s="223"/>
      <c r="B174" s="224"/>
      <c r="C174" s="225"/>
      <c r="D174" s="226"/>
    </row>
    <row r="175" spans="1:4" ht="15">
      <c r="A175" s="223"/>
      <c r="B175" s="224"/>
      <c r="C175" s="225"/>
      <c r="D175" s="226"/>
    </row>
    <row r="176" spans="1:4" ht="15">
      <c r="A176" s="223"/>
      <c r="B176" s="224"/>
      <c r="C176" s="225"/>
      <c r="D176" s="226"/>
    </row>
    <row r="177" spans="1:4" ht="15">
      <c r="A177" s="223"/>
      <c r="B177" s="224"/>
      <c r="C177" s="225"/>
      <c r="D177" s="226"/>
    </row>
    <row r="178" spans="1:4" ht="15">
      <c r="A178" s="223"/>
      <c r="B178" s="224"/>
      <c r="C178" s="225"/>
      <c r="D178" s="226"/>
    </row>
    <row r="179" spans="1:4" ht="15">
      <c r="A179" s="223"/>
      <c r="B179" s="224"/>
      <c r="C179" s="225"/>
      <c r="D179" s="226"/>
    </row>
    <row r="180" spans="1:4" ht="15">
      <c r="A180" s="223"/>
      <c r="B180" s="224"/>
      <c r="C180" s="225"/>
      <c r="D180" s="226"/>
    </row>
    <row r="181" spans="1:4" ht="15">
      <c r="A181" s="223"/>
      <c r="B181" s="224"/>
      <c r="C181" s="225"/>
      <c r="D181" s="226"/>
    </row>
    <row r="182" spans="1:4" ht="15">
      <c r="A182" s="223"/>
      <c r="B182" s="224"/>
      <c r="C182" s="225"/>
      <c r="D182" s="226"/>
    </row>
    <row r="183" spans="1:4" ht="15">
      <c r="A183" s="223"/>
      <c r="B183" s="224"/>
      <c r="C183" s="225"/>
      <c r="D183" s="226"/>
    </row>
    <row r="184" spans="1:4" ht="15">
      <c r="A184" s="223"/>
      <c r="B184" s="224"/>
      <c r="C184" s="225"/>
      <c r="D184" s="226"/>
    </row>
    <row r="185" spans="1:4" ht="15">
      <c r="A185" s="223"/>
      <c r="B185" s="224"/>
      <c r="C185" s="225"/>
      <c r="D185" s="226"/>
    </row>
    <row r="186" spans="1:4" ht="15">
      <c r="A186" s="223"/>
      <c r="B186" s="224"/>
      <c r="C186" s="225"/>
      <c r="D186" s="226"/>
    </row>
    <row r="187" spans="1:4" ht="15">
      <c r="A187" s="223"/>
      <c r="B187" s="224"/>
      <c r="C187" s="225"/>
      <c r="D187" s="226"/>
    </row>
  </sheetData>
  <sheetProtection/>
  <mergeCells count="3">
    <mergeCell ref="A1:D1"/>
    <mergeCell ref="A2:D2"/>
    <mergeCell ref="A119:D143"/>
  </mergeCells>
  <printOptions/>
  <pageMargins left="0.7" right="0.7" top="0.75" bottom="0.75" header="0.3" footer="0.3"/>
  <pageSetup horizontalDpi="600" verticalDpi="600" orientation="portrait" paperSize="9" scale="65" r:id="rId1"/>
  <rowBreaks count="3" manualBreakCount="3">
    <brk id="37" max="3" man="1"/>
    <brk id="75" max="255" man="1"/>
    <brk id="107" max="255" man="1"/>
  </rowBreaks>
</worksheet>
</file>

<file path=xl/worksheets/sheet8.xml><?xml version="1.0" encoding="utf-8"?>
<worksheet xmlns="http://schemas.openxmlformats.org/spreadsheetml/2006/main" xmlns:r="http://schemas.openxmlformats.org/officeDocument/2006/relationships">
  <sheetPr>
    <tabColor rgb="FFFF0000"/>
  </sheetPr>
  <dimension ref="A1:D139"/>
  <sheetViews>
    <sheetView zoomScale="124" zoomScaleNormal="124" zoomScalePageLayoutView="0" workbookViewId="0" topLeftCell="A1">
      <selection activeCell="H25" sqref="H25"/>
    </sheetView>
  </sheetViews>
  <sheetFormatPr defaultColWidth="9.140625" defaultRowHeight="15"/>
  <cols>
    <col min="1" max="1" width="9.140625" style="234" customWidth="1"/>
    <col min="2" max="2" width="90.421875" style="232" customWidth="1"/>
    <col min="3" max="3" width="28.140625" style="234" customWidth="1"/>
    <col min="4" max="16384" width="9.140625" style="232" customWidth="1"/>
  </cols>
  <sheetData>
    <row r="1" spans="1:4" ht="42" customHeight="1">
      <c r="A1" s="366" t="s">
        <v>1033</v>
      </c>
      <c r="B1" s="366"/>
      <c r="C1" s="366"/>
      <c r="D1" s="231"/>
    </row>
    <row r="2" ht="15" customHeight="1">
      <c r="A2" s="233" t="s">
        <v>2107</v>
      </c>
    </row>
    <row r="3" spans="1:3" ht="92.25" customHeight="1">
      <c r="A3" s="23" t="s">
        <v>1143</v>
      </c>
      <c r="B3" s="115" t="s">
        <v>2163</v>
      </c>
      <c r="C3" s="23" t="s">
        <v>1032</v>
      </c>
    </row>
    <row r="4" spans="1:3" ht="15" customHeight="1">
      <c r="A4" s="137"/>
      <c r="B4" s="34" t="s">
        <v>1035</v>
      </c>
      <c r="C4" s="235"/>
    </row>
    <row r="5" spans="1:3" ht="15.75">
      <c r="A5" s="137"/>
      <c r="B5" s="34" t="s">
        <v>1036</v>
      </c>
      <c r="C5" s="235"/>
    </row>
    <row r="6" spans="1:3" ht="15.75">
      <c r="A6" s="137"/>
      <c r="B6" s="34" t="s">
        <v>1037</v>
      </c>
      <c r="C6" s="235"/>
    </row>
    <row r="7" spans="1:3" ht="15">
      <c r="A7" s="137">
        <v>1</v>
      </c>
      <c r="B7" s="35" t="s">
        <v>738</v>
      </c>
      <c r="C7" s="235">
        <v>18</v>
      </c>
    </row>
    <row r="8" spans="1:3" ht="15">
      <c r="A8" s="137">
        <v>2</v>
      </c>
      <c r="B8" s="35" t="s">
        <v>739</v>
      </c>
      <c r="C8" s="235">
        <v>30</v>
      </c>
    </row>
    <row r="9" spans="1:3" ht="15">
      <c r="A9" s="137">
        <v>3</v>
      </c>
      <c r="B9" s="35" t="s">
        <v>740</v>
      </c>
      <c r="C9" s="235">
        <v>35</v>
      </c>
    </row>
    <row r="10" spans="1:3" ht="15">
      <c r="A10" s="137">
        <v>4</v>
      </c>
      <c r="B10" s="35" t="s">
        <v>741</v>
      </c>
      <c r="C10" s="236"/>
    </row>
    <row r="11" spans="1:3" ht="15">
      <c r="A11" s="137"/>
      <c r="B11" s="35" t="s">
        <v>1038</v>
      </c>
      <c r="C11" s="137">
        <v>35</v>
      </c>
    </row>
    <row r="12" spans="1:3" ht="15">
      <c r="A12" s="137"/>
      <c r="B12" s="35" t="s">
        <v>1039</v>
      </c>
      <c r="C12" s="137">
        <v>35</v>
      </c>
    </row>
    <row r="13" spans="1:3" ht="15">
      <c r="A13" s="137"/>
      <c r="B13" s="35" t="s">
        <v>1040</v>
      </c>
      <c r="C13" s="137">
        <v>35</v>
      </c>
    </row>
    <row r="14" spans="1:3" ht="15">
      <c r="A14" s="137"/>
      <c r="B14" s="35" t="s">
        <v>1041</v>
      </c>
      <c r="C14" s="137">
        <v>35</v>
      </c>
    </row>
    <row r="15" spans="1:3" ht="15">
      <c r="A15" s="137"/>
      <c r="B15" s="35" t="s">
        <v>1042</v>
      </c>
      <c r="C15" s="137">
        <v>35</v>
      </c>
    </row>
    <row r="16" spans="1:3" ht="15">
      <c r="A16" s="137"/>
      <c r="B16" s="35" t="s">
        <v>1043</v>
      </c>
      <c r="C16" s="137">
        <v>35</v>
      </c>
    </row>
    <row r="17" spans="1:3" ht="15">
      <c r="A17" s="137"/>
      <c r="B17" s="35" t="s">
        <v>1044</v>
      </c>
      <c r="C17" s="137">
        <v>35</v>
      </c>
    </row>
    <row r="18" spans="1:3" ht="15">
      <c r="A18" s="137"/>
      <c r="B18" s="35" t="s">
        <v>1045</v>
      </c>
      <c r="C18" s="137">
        <v>35</v>
      </c>
    </row>
    <row r="19" spans="1:3" ht="15">
      <c r="A19" s="137"/>
      <c r="B19" s="35" t="s">
        <v>1046</v>
      </c>
      <c r="C19" s="137">
        <v>35</v>
      </c>
    </row>
    <row r="20" spans="1:3" ht="15">
      <c r="A20" s="137"/>
      <c r="B20" s="35" t="s">
        <v>1047</v>
      </c>
      <c r="C20" s="137">
        <v>35</v>
      </c>
    </row>
    <row r="21" spans="1:3" ht="15">
      <c r="A21" s="137"/>
      <c r="B21" s="35" t="s">
        <v>1048</v>
      </c>
      <c r="C21" s="137">
        <v>35</v>
      </c>
    </row>
    <row r="22" spans="1:3" ht="15">
      <c r="A22" s="137"/>
      <c r="B22" s="35" t="s">
        <v>1049</v>
      </c>
      <c r="C22" s="137">
        <v>35</v>
      </c>
    </row>
    <row r="23" spans="1:3" ht="15">
      <c r="A23" s="137" t="s">
        <v>486</v>
      </c>
      <c r="B23" s="35" t="s">
        <v>742</v>
      </c>
      <c r="C23" s="235">
        <v>35</v>
      </c>
    </row>
    <row r="24" spans="1:3" ht="15">
      <c r="A24" s="137" t="s">
        <v>488</v>
      </c>
      <c r="B24" s="35" t="s">
        <v>743</v>
      </c>
      <c r="C24" s="235">
        <v>23</v>
      </c>
    </row>
    <row r="25" spans="1:3" ht="15">
      <c r="A25" s="137" t="s">
        <v>490</v>
      </c>
      <c r="B25" s="35" t="s">
        <v>744</v>
      </c>
      <c r="C25" s="235">
        <v>35</v>
      </c>
    </row>
    <row r="26" spans="1:3" ht="15">
      <c r="A26" s="137" t="s">
        <v>492</v>
      </c>
      <c r="B26" s="35" t="s">
        <v>745</v>
      </c>
      <c r="C26" s="235">
        <v>32</v>
      </c>
    </row>
    <row r="27" spans="1:3" ht="30">
      <c r="A27" s="137" t="s">
        <v>858</v>
      </c>
      <c r="B27" s="35" t="s">
        <v>746</v>
      </c>
      <c r="C27" s="235">
        <v>32</v>
      </c>
    </row>
    <row r="28" spans="1:3" ht="15">
      <c r="A28" s="137" t="s">
        <v>908</v>
      </c>
      <c r="B28" s="35" t="s">
        <v>747</v>
      </c>
      <c r="C28" s="235">
        <v>32</v>
      </c>
    </row>
    <row r="29" spans="1:3" ht="30">
      <c r="A29" s="137" t="s">
        <v>863</v>
      </c>
      <c r="B29" s="35" t="s">
        <v>748</v>
      </c>
      <c r="C29" s="235">
        <v>56</v>
      </c>
    </row>
    <row r="30" spans="1:3" ht="30">
      <c r="A30" s="137" t="s">
        <v>865</v>
      </c>
      <c r="B30" s="35" t="s">
        <v>749</v>
      </c>
      <c r="C30" s="235">
        <v>82</v>
      </c>
    </row>
    <row r="31" spans="1:3" ht="15">
      <c r="A31" s="137" t="s">
        <v>910</v>
      </c>
      <c r="B31" s="35" t="s">
        <v>1050</v>
      </c>
      <c r="C31" s="235">
        <v>100</v>
      </c>
    </row>
    <row r="32" spans="1:3" ht="15">
      <c r="A32" s="137" t="s">
        <v>911</v>
      </c>
      <c r="B32" s="35" t="s">
        <v>1051</v>
      </c>
      <c r="C32" s="235">
        <v>70</v>
      </c>
    </row>
    <row r="33" spans="1:3" ht="15">
      <c r="A33" s="137" t="s">
        <v>876</v>
      </c>
      <c r="B33" s="35" t="s">
        <v>1052</v>
      </c>
      <c r="C33" s="235">
        <v>220</v>
      </c>
    </row>
    <row r="34" spans="1:3" ht="15">
      <c r="A34" s="137" t="s">
        <v>878</v>
      </c>
      <c r="B34" s="35" t="s">
        <v>1053</v>
      </c>
      <c r="C34" s="235">
        <v>250</v>
      </c>
    </row>
    <row r="35" spans="1:3" ht="15">
      <c r="A35" s="137" t="s">
        <v>880</v>
      </c>
      <c r="B35" s="35" t="s">
        <v>1054</v>
      </c>
      <c r="C35" s="235">
        <v>250</v>
      </c>
    </row>
    <row r="36" spans="1:3" ht="15">
      <c r="A36" s="137" t="s">
        <v>912</v>
      </c>
      <c r="B36" s="35" t="s">
        <v>1055</v>
      </c>
      <c r="C36" s="235">
        <v>250</v>
      </c>
    </row>
    <row r="37" spans="1:3" ht="15">
      <c r="A37" s="137" t="s">
        <v>884</v>
      </c>
      <c r="B37" s="35" t="s">
        <v>1056</v>
      </c>
      <c r="C37" s="235">
        <v>250</v>
      </c>
    </row>
    <row r="38" spans="1:3" ht="15">
      <c r="A38" s="137" t="s">
        <v>913</v>
      </c>
      <c r="B38" s="35" t="s">
        <v>1057</v>
      </c>
      <c r="C38" s="235">
        <v>280</v>
      </c>
    </row>
    <row r="39" spans="1:3" ht="15">
      <c r="A39" s="137" t="s">
        <v>888</v>
      </c>
      <c r="B39" s="35" t="s">
        <v>1058</v>
      </c>
      <c r="C39" s="235">
        <v>15</v>
      </c>
    </row>
    <row r="40" spans="1:3" ht="15">
      <c r="A40" s="147" t="s">
        <v>914</v>
      </c>
      <c r="B40" s="237" t="s">
        <v>1059</v>
      </c>
      <c r="C40" s="238">
        <v>30</v>
      </c>
    </row>
    <row r="41" spans="1:3" ht="15">
      <c r="A41" s="171" t="s">
        <v>894</v>
      </c>
      <c r="B41" s="239" t="s">
        <v>750</v>
      </c>
      <c r="C41" s="240">
        <v>35</v>
      </c>
    </row>
    <row r="42" spans="1:3" ht="30">
      <c r="A42" s="173"/>
      <c r="B42" s="241" t="s">
        <v>1060</v>
      </c>
      <c r="C42" s="242"/>
    </row>
    <row r="43" spans="1:3" ht="15">
      <c r="A43" s="176"/>
      <c r="B43" s="243" t="s">
        <v>1061</v>
      </c>
      <c r="C43" s="244"/>
    </row>
    <row r="44" spans="1:3" ht="15">
      <c r="A44" s="151" t="s">
        <v>915</v>
      </c>
      <c r="B44" s="245" t="s">
        <v>1062</v>
      </c>
      <c r="C44" s="246">
        <v>200</v>
      </c>
    </row>
    <row r="45" spans="1:3" ht="15">
      <c r="A45" s="137" t="s">
        <v>916</v>
      </c>
      <c r="B45" s="35" t="s">
        <v>2162</v>
      </c>
      <c r="C45" s="235">
        <v>25</v>
      </c>
    </row>
    <row r="46" spans="1:3" ht="15.75">
      <c r="A46" s="137"/>
      <c r="B46" s="34" t="s">
        <v>1063</v>
      </c>
      <c r="C46" s="235"/>
    </row>
    <row r="47" spans="1:3" ht="15">
      <c r="A47" s="137" t="s">
        <v>917</v>
      </c>
      <c r="B47" s="35" t="s">
        <v>751</v>
      </c>
      <c r="C47" s="235">
        <v>60</v>
      </c>
    </row>
    <row r="48" spans="1:3" ht="15">
      <c r="A48" s="137" t="s">
        <v>919</v>
      </c>
      <c r="B48" s="35" t="s">
        <v>752</v>
      </c>
      <c r="C48" s="235">
        <v>40</v>
      </c>
    </row>
    <row r="49" spans="1:3" ht="15">
      <c r="A49" s="137">
        <v>28</v>
      </c>
      <c r="B49" s="35" t="s">
        <v>753</v>
      </c>
      <c r="C49" s="235">
        <v>30</v>
      </c>
    </row>
    <row r="50" spans="1:3" ht="15">
      <c r="A50" s="137" t="s">
        <v>921</v>
      </c>
      <c r="B50" s="35" t="s">
        <v>1064</v>
      </c>
      <c r="C50" s="235">
        <v>50</v>
      </c>
    </row>
    <row r="51" spans="1:3" ht="15">
      <c r="A51" s="137" t="s">
        <v>922</v>
      </c>
      <c r="B51" s="35" t="s">
        <v>1065</v>
      </c>
      <c r="C51" s="235">
        <v>30</v>
      </c>
    </row>
    <row r="52" spans="1:3" ht="15">
      <c r="A52" s="137" t="s">
        <v>923</v>
      </c>
      <c r="B52" s="35" t="s">
        <v>1066</v>
      </c>
      <c r="C52" s="235">
        <v>30</v>
      </c>
    </row>
    <row r="53" spans="1:3" ht="15">
      <c r="A53" s="137" t="s">
        <v>924</v>
      </c>
      <c r="B53" s="35" t="s">
        <v>1067</v>
      </c>
      <c r="C53" s="235">
        <v>30</v>
      </c>
    </row>
    <row r="54" spans="1:3" ht="15">
      <c r="A54" s="137" t="s">
        <v>925</v>
      </c>
      <c r="B54" s="35" t="s">
        <v>1068</v>
      </c>
      <c r="C54" s="235">
        <v>40</v>
      </c>
    </row>
    <row r="55" spans="1:3" ht="15">
      <c r="A55" s="137" t="s">
        <v>926</v>
      </c>
      <c r="B55" s="35" t="s">
        <v>754</v>
      </c>
      <c r="C55" s="235">
        <v>25</v>
      </c>
    </row>
    <row r="56" spans="1:3" ht="15">
      <c r="A56" s="137" t="s">
        <v>927</v>
      </c>
      <c r="B56" s="35" t="s">
        <v>1069</v>
      </c>
      <c r="C56" s="235">
        <v>350</v>
      </c>
    </row>
    <row r="57" spans="1:3" ht="15">
      <c r="A57" s="147" t="s">
        <v>928</v>
      </c>
      <c r="B57" s="237" t="s">
        <v>1070</v>
      </c>
      <c r="C57" s="238">
        <v>80</v>
      </c>
    </row>
    <row r="58" spans="1:3" ht="15">
      <c r="A58" s="171" t="s">
        <v>929</v>
      </c>
      <c r="B58" s="239" t="s">
        <v>755</v>
      </c>
      <c r="C58" s="240">
        <v>40</v>
      </c>
    </row>
    <row r="59" spans="1:3" ht="30">
      <c r="A59" s="173"/>
      <c r="B59" s="241" t="s">
        <v>1060</v>
      </c>
      <c r="C59" s="242"/>
    </row>
    <row r="60" spans="1:3" ht="15">
      <c r="A60" s="176"/>
      <c r="B60" s="243" t="s">
        <v>1061</v>
      </c>
      <c r="C60" s="244"/>
    </row>
    <row r="61" spans="1:3" ht="15">
      <c r="A61" s="151" t="s">
        <v>930</v>
      </c>
      <c r="B61" s="245" t="s">
        <v>1071</v>
      </c>
      <c r="C61" s="246">
        <v>40</v>
      </c>
    </row>
    <row r="62" spans="1:3" ht="15">
      <c r="A62" s="137" t="s">
        <v>931</v>
      </c>
      <c r="B62" s="35" t="s">
        <v>1072</v>
      </c>
      <c r="C62" s="235">
        <v>50</v>
      </c>
    </row>
    <row r="63" spans="1:3" ht="15">
      <c r="A63" s="137" t="s">
        <v>932</v>
      </c>
      <c r="B63" s="35" t="s">
        <v>1073</v>
      </c>
      <c r="C63" s="235">
        <v>55</v>
      </c>
    </row>
    <row r="64" spans="1:3" ht="15">
      <c r="A64" s="137" t="s">
        <v>934</v>
      </c>
      <c r="B64" s="35" t="s">
        <v>1074</v>
      </c>
      <c r="C64" s="235">
        <v>170</v>
      </c>
    </row>
    <row r="65" spans="1:3" ht="15.75">
      <c r="A65" s="137"/>
      <c r="B65" s="34" t="s">
        <v>1075</v>
      </c>
      <c r="C65" s="235"/>
    </row>
    <row r="66" spans="1:3" ht="15">
      <c r="A66" s="137" t="s">
        <v>935</v>
      </c>
      <c r="B66" s="35" t="s">
        <v>1076</v>
      </c>
      <c r="C66" s="235">
        <v>120</v>
      </c>
    </row>
    <row r="67" spans="1:3" ht="15">
      <c r="A67" s="137" t="s">
        <v>936</v>
      </c>
      <c r="B67" s="35" t="s">
        <v>1077</v>
      </c>
      <c r="C67" s="235">
        <v>150</v>
      </c>
    </row>
    <row r="68" spans="1:3" ht="15">
      <c r="A68" s="137">
        <v>44</v>
      </c>
      <c r="B68" s="35" t="s">
        <v>1078</v>
      </c>
      <c r="C68" s="235">
        <v>130</v>
      </c>
    </row>
    <row r="69" spans="1:3" ht="15">
      <c r="A69" s="137" t="s">
        <v>940</v>
      </c>
      <c r="B69" s="35" t="s">
        <v>1079</v>
      </c>
      <c r="C69" s="235">
        <v>175</v>
      </c>
    </row>
    <row r="70" spans="1:3" ht="15">
      <c r="A70" s="137" t="s">
        <v>942</v>
      </c>
      <c r="B70" s="35" t="s">
        <v>1080</v>
      </c>
      <c r="C70" s="235">
        <v>175</v>
      </c>
    </row>
    <row r="71" spans="1:3" ht="15">
      <c r="A71" s="137" t="s">
        <v>944</v>
      </c>
      <c r="B71" s="35" t="s">
        <v>1081</v>
      </c>
      <c r="C71" s="235">
        <v>175</v>
      </c>
    </row>
    <row r="72" spans="1:3" ht="15">
      <c r="A72" s="137" t="s">
        <v>946</v>
      </c>
      <c r="B72" s="35" t="s">
        <v>1082</v>
      </c>
      <c r="C72" s="235">
        <v>60</v>
      </c>
    </row>
    <row r="73" spans="1:3" ht="15">
      <c r="A73" s="137" t="s">
        <v>948</v>
      </c>
      <c r="B73" s="35" t="s">
        <v>1083</v>
      </c>
      <c r="C73" s="235">
        <v>60</v>
      </c>
    </row>
    <row r="74" spans="1:3" ht="15">
      <c r="A74" s="137" t="s">
        <v>950</v>
      </c>
      <c r="B74" s="35" t="s">
        <v>1084</v>
      </c>
      <c r="C74" s="235">
        <v>150</v>
      </c>
    </row>
    <row r="75" spans="1:3" ht="15">
      <c r="A75" s="137" t="s">
        <v>952</v>
      </c>
      <c r="B75" s="35" t="s">
        <v>1085</v>
      </c>
      <c r="C75" s="235">
        <v>150</v>
      </c>
    </row>
    <row r="76" spans="1:3" ht="15">
      <c r="A76" s="137" t="s">
        <v>953</v>
      </c>
      <c r="B76" s="35" t="s">
        <v>1086</v>
      </c>
      <c r="C76" s="235">
        <v>375</v>
      </c>
    </row>
    <row r="77" spans="1:3" ht="15">
      <c r="A77" s="137" t="s">
        <v>954</v>
      </c>
      <c r="B77" s="35" t="s">
        <v>1087</v>
      </c>
      <c r="C77" s="235">
        <v>375</v>
      </c>
    </row>
    <row r="78" spans="1:3" ht="15">
      <c r="A78" s="137" t="s">
        <v>955</v>
      </c>
      <c r="B78" s="35" t="s">
        <v>1088</v>
      </c>
      <c r="C78" s="235">
        <v>400</v>
      </c>
    </row>
    <row r="79" spans="1:3" ht="15">
      <c r="A79" s="137" t="s">
        <v>956</v>
      </c>
      <c r="B79" s="35" t="s">
        <v>1089</v>
      </c>
      <c r="C79" s="235">
        <v>375</v>
      </c>
    </row>
    <row r="80" spans="1:3" ht="15">
      <c r="A80" s="137" t="s">
        <v>957</v>
      </c>
      <c r="B80" s="35" t="s">
        <v>1090</v>
      </c>
      <c r="C80" s="235">
        <v>450</v>
      </c>
    </row>
    <row r="81" spans="1:3" ht="15">
      <c r="A81" s="137" t="s">
        <v>958</v>
      </c>
      <c r="B81" s="35" t="s">
        <v>1091</v>
      </c>
      <c r="C81" s="235">
        <v>400</v>
      </c>
    </row>
    <row r="82" spans="1:3" ht="15">
      <c r="A82" s="137" t="s">
        <v>959</v>
      </c>
      <c r="B82" s="35" t="s">
        <v>1092</v>
      </c>
      <c r="C82" s="235">
        <v>400</v>
      </c>
    </row>
    <row r="83" spans="1:3" ht="21" customHeight="1">
      <c r="A83" s="137" t="s">
        <v>960</v>
      </c>
      <c r="B83" s="35" t="s">
        <v>1093</v>
      </c>
      <c r="C83" s="235">
        <v>400</v>
      </c>
    </row>
    <row r="84" spans="1:3" ht="15">
      <c r="A84" s="137" t="s">
        <v>962</v>
      </c>
      <c r="B84" s="35" t="s">
        <v>1094</v>
      </c>
      <c r="C84" s="235">
        <v>180</v>
      </c>
    </row>
    <row r="85" spans="1:3" ht="15">
      <c r="A85" s="137" t="s">
        <v>964</v>
      </c>
      <c r="B85" s="35" t="s">
        <v>1095</v>
      </c>
      <c r="C85" s="235">
        <v>375</v>
      </c>
    </row>
    <row r="86" spans="1:3" ht="15">
      <c r="A86" s="137" t="s">
        <v>966</v>
      </c>
      <c r="B86" s="35" t="s">
        <v>1096</v>
      </c>
      <c r="C86" s="235">
        <v>400</v>
      </c>
    </row>
    <row r="87" spans="1:3" ht="15">
      <c r="A87" s="137" t="s">
        <v>968</v>
      </c>
      <c r="B87" s="35" t="s">
        <v>1097</v>
      </c>
      <c r="C87" s="235">
        <v>400</v>
      </c>
    </row>
    <row r="88" spans="1:3" ht="15">
      <c r="A88" s="137" t="s">
        <v>970</v>
      </c>
      <c r="B88" s="35" t="s">
        <v>1098</v>
      </c>
      <c r="C88" s="235">
        <v>400</v>
      </c>
    </row>
    <row r="89" spans="1:3" ht="15">
      <c r="A89" s="137" t="s">
        <v>972</v>
      </c>
      <c r="B89" s="35" t="s">
        <v>1099</v>
      </c>
      <c r="C89" s="235">
        <v>400</v>
      </c>
    </row>
    <row r="90" spans="1:3" ht="15">
      <c r="A90" s="137" t="s">
        <v>973</v>
      </c>
      <c r="B90" s="35" t="s">
        <v>1100</v>
      </c>
      <c r="C90" s="235">
        <v>400</v>
      </c>
    </row>
    <row r="91" spans="1:3" ht="15">
      <c r="A91" s="137" t="s">
        <v>975</v>
      </c>
      <c r="B91" s="35" t="s">
        <v>1101</v>
      </c>
      <c r="C91" s="235">
        <v>400</v>
      </c>
    </row>
    <row r="92" spans="1:3" ht="15">
      <c r="A92" s="137" t="s">
        <v>977</v>
      </c>
      <c r="B92" s="35" t="s">
        <v>1102</v>
      </c>
      <c r="C92" s="235">
        <v>400</v>
      </c>
    </row>
    <row r="93" spans="1:3" ht="15">
      <c r="A93" s="137" t="s">
        <v>978</v>
      </c>
      <c r="B93" s="35" t="s">
        <v>1103</v>
      </c>
      <c r="C93" s="235">
        <v>700</v>
      </c>
    </row>
    <row r="94" spans="1:3" ht="15">
      <c r="A94" s="137" t="s">
        <v>981</v>
      </c>
      <c r="B94" s="35" t="s">
        <v>1104</v>
      </c>
      <c r="C94" s="235">
        <v>450</v>
      </c>
    </row>
    <row r="95" spans="1:3" ht="15">
      <c r="A95" s="137" t="s">
        <v>982</v>
      </c>
      <c r="B95" s="35" t="s">
        <v>1105</v>
      </c>
      <c r="C95" s="235">
        <v>450</v>
      </c>
    </row>
    <row r="96" spans="1:3" ht="15">
      <c r="A96" s="137" t="s">
        <v>984</v>
      </c>
      <c r="B96" s="35" t="s">
        <v>1106</v>
      </c>
      <c r="C96" s="235">
        <v>450</v>
      </c>
    </row>
    <row r="97" spans="1:3" ht="15">
      <c r="A97" s="137" t="s">
        <v>986</v>
      </c>
      <c r="B97" s="35" t="s">
        <v>1107</v>
      </c>
      <c r="C97" s="235">
        <v>450</v>
      </c>
    </row>
    <row r="98" spans="1:3" ht="15">
      <c r="A98" s="137" t="s">
        <v>987</v>
      </c>
      <c r="B98" s="35" t="s">
        <v>1108</v>
      </c>
      <c r="C98" s="235">
        <v>450</v>
      </c>
    </row>
    <row r="99" spans="1:3" ht="15">
      <c r="A99" s="137" t="s">
        <v>989</v>
      </c>
      <c r="B99" s="35" t="s">
        <v>1109</v>
      </c>
      <c r="C99" s="235">
        <v>450</v>
      </c>
    </row>
    <row r="100" spans="1:3" ht="15">
      <c r="A100" s="137" t="s">
        <v>990</v>
      </c>
      <c r="B100" s="35" t="s">
        <v>1110</v>
      </c>
      <c r="C100" s="235">
        <v>450</v>
      </c>
    </row>
    <row r="101" spans="1:3" ht="15">
      <c r="A101" s="137" t="s">
        <v>992</v>
      </c>
      <c r="B101" s="35" t="s">
        <v>1111</v>
      </c>
      <c r="C101" s="235">
        <v>450</v>
      </c>
    </row>
    <row r="102" spans="1:3" ht="15">
      <c r="A102" s="137" t="s">
        <v>993</v>
      </c>
      <c r="B102" s="35" t="s">
        <v>1112</v>
      </c>
      <c r="C102" s="235">
        <v>450</v>
      </c>
    </row>
    <row r="103" spans="1:3" ht="15">
      <c r="A103" s="137" t="s">
        <v>995</v>
      </c>
      <c r="B103" s="35" t="s">
        <v>1113</v>
      </c>
      <c r="C103" s="235">
        <v>700</v>
      </c>
    </row>
    <row r="104" spans="1:3" ht="15">
      <c r="A104" s="137" t="s">
        <v>996</v>
      </c>
      <c r="B104" s="35" t="s">
        <v>1114</v>
      </c>
      <c r="C104" s="235">
        <v>700</v>
      </c>
    </row>
    <row r="105" spans="1:3" ht="15">
      <c r="A105" s="137" t="s">
        <v>998</v>
      </c>
      <c r="B105" s="35" t="s">
        <v>1115</v>
      </c>
      <c r="C105" s="235">
        <v>700</v>
      </c>
    </row>
    <row r="106" spans="1:3" ht="15">
      <c r="A106" s="137" t="s">
        <v>999</v>
      </c>
      <c r="B106" s="35" t="s">
        <v>1116</v>
      </c>
      <c r="C106" s="235">
        <v>700</v>
      </c>
    </row>
    <row r="107" spans="1:3" ht="30">
      <c r="A107" s="137" t="s">
        <v>1001</v>
      </c>
      <c r="B107" s="35" t="s">
        <v>1117</v>
      </c>
      <c r="C107" s="235">
        <v>700</v>
      </c>
    </row>
    <row r="108" spans="1:3" ht="15">
      <c r="A108" s="137" t="s">
        <v>1002</v>
      </c>
      <c r="B108" s="35" t="s">
        <v>1118</v>
      </c>
      <c r="C108" s="235">
        <v>700</v>
      </c>
    </row>
    <row r="109" spans="1:3" ht="15">
      <c r="A109" s="137" t="s">
        <v>1004</v>
      </c>
      <c r="B109" s="35" t="s">
        <v>1119</v>
      </c>
      <c r="C109" s="235">
        <v>700</v>
      </c>
    </row>
    <row r="110" spans="1:3" ht="15">
      <c r="A110" s="137" t="s">
        <v>1005</v>
      </c>
      <c r="B110" s="35" t="s">
        <v>1120</v>
      </c>
      <c r="C110" s="235">
        <v>700</v>
      </c>
    </row>
    <row r="111" spans="1:3" ht="15">
      <c r="A111" s="137" t="s">
        <v>1007</v>
      </c>
      <c r="B111" s="35" t="s">
        <v>1121</v>
      </c>
      <c r="C111" s="235">
        <v>450</v>
      </c>
    </row>
    <row r="112" spans="1:3" ht="15">
      <c r="A112" s="137" t="s">
        <v>1009</v>
      </c>
      <c r="B112" s="35" t="s">
        <v>1122</v>
      </c>
      <c r="C112" s="235">
        <v>700</v>
      </c>
    </row>
    <row r="113" spans="1:3" ht="15">
      <c r="A113" s="137" t="s">
        <v>1013</v>
      </c>
      <c r="B113" s="35" t="s">
        <v>1123</v>
      </c>
      <c r="C113" s="235">
        <v>700</v>
      </c>
    </row>
    <row r="114" spans="1:3" ht="15">
      <c r="A114" s="137" t="s">
        <v>1014</v>
      </c>
      <c r="B114" s="35" t="s">
        <v>1124</v>
      </c>
      <c r="C114" s="235">
        <v>850</v>
      </c>
    </row>
    <row r="115" spans="1:3" ht="15">
      <c r="A115" s="137" t="s">
        <v>1016</v>
      </c>
      <c r="B115" s="35" t="s">
        <v>1125</v>
      </c>
      <c r="C115" s="235">
        <v>400</v>
      </c>
    </row>
    <row r="116" spans="1:3" ht="15">
      <c r="A116" s="137" t="s">
        <v>1018</v>
      </c>
      <c r="B116" s="35" t="s">
        <v>1126</v>
      </c>
      <c r="C116" s="235">
        <v>400</v>
      </c>
    </row>
    <row r="117" spans="1:3" ht="15">
      <c r="A117" s="137" t="s">
        <v>1020</v>
      </c>
      <c r="B117" s="35" t="s">
        <v>1127</v>
      </c>
      <c r="C117" s="235">
        <v>600</v>
      </c>
    </row>
    <row r="118" spans="1:3" ht="15">
      <c r="A118" s="137" t="s">
        <v>1022</v>
      </c>
      <c r="B118" s="35" t="s">
        <v>1128</v>
      </c>
      <c r="C118" s="235">
        <v>400</v>
      </c>
    </row>
    <row r="119" spans="1:3" ht="15">
      <c r="A119" s="137" t="s">
        <v>1024</v>
      </c>
      <c r="B119" s="35" t="s">
        <v>1129</v>
      </c>
      <c r="C119" s="235">
        <v>800</v>
      </c>
    </row>
    <row r="120" spans="1:3" ht="15">
      <c r="A120" s="137" t="s">
        <v>1026</v>
      </c>
      <c r="B120" s="35" t="s">
        <v>1130</v>
      </c>
      <c r="C120" s="235">
        <v>300</v>
      </c>
    </row>
    <row r="121" spans="1:3" ht="15">
      <c r="A121" s="137" t="s">
        <v>1028</v>
      </c>
      <c r="B121" s="35" t="s">
        <v>1131</v>
      </c>
      <c r="C121" s="235">
        <v>450</v>
      </c>
    </row>
    <row r="122" spans="1:3" ht="15">
      <c r="A122" s="137" t="s">
        <v>1029</v>
      </c>
      <c r="B122" s="35" t="s">
        <v>1132</v>
      </c>
      <c r="C122" s="235">
        <v>700</v>
      </c>
    </row>
    <row r="123" spans="1:3" ht="15.75">
      <c r="A123" s="137"/>
      <c r="B123" s="34" t="s">
        <v>2108</v>
      </c>
      <c r="C123" s="235"/>
    </row>
    <row r="124" spans="1:3" ht="15">
      <c r="A124" s="137">
        <v>99</v>
      </c>
      <c r="B124" s="35" t="s">
        <v>1133</v>
      </c>
      <c r="C124" s="235">
        <v>450</v>
      </c>
    </row>
    <row r="125" spans="1:3" ht="15">
      <c r="A125" s="137">
        <v>100</v>
      </c>
      <c r="B125" s="35" t="s">
        <v>1134</v>
      </c>
      <c r="C125" s="235">
        <v>450</v>
      </c>
    </row>
    <row r="126" spans="1:3" ht="30">
      <c r="A126" s="137">
        <v>101</v>
      </c>
      <c r="B126" s="35" t="s">
        <v>1135</v>
      </c>
      <c r="C126" s="235">
        <v>450</v>
      </c>
    </row>
    <row r="127" spans="1:3" ht="30">
      <c r="A127" s="137">
        <v>102</v>
      </c>
      <c r="B127" s="35" t="s">
        <v>1136</v>
      </c>
      <c r="C127" s="235">
        <v>450</v>
      </c>
    </row>
    <row r="128" spans="1:3" ht="15">
      <c r="A128" s="137">
        <v>103</v>
      </c>
      <c r="B128" s="35" t="s">
        <v>1137</v>
      </c>
      <c r="C128" s="235">
        <v>450</v>
      </c>
    </row>
    <row r="129" spans="1:3" ht="15">
      <c r="A129" s="137">
        <v>104</v>
      </c>
      <c r="B129" s="35" t="s">
        <v>1138</v>
      </c>
      <c r="C129" s="235">
        <v>450</v>
      </c>
    </row>
    <row r="130" spans="1:3" ht="15">
      <c r="A130" s="137">
        <v>105</v>
      </c>
      <c r="B130" s="35" t="s">
        <v>1139</v>
      </c>
      <c r="C130" s="235">
        <v>450</v>
      </c>
    </row>
    <row r="131" spans="1:3" ht="15">
      <c r="A131" s="137">
        <v>106</v>
      </c>
      <c r="B131" s="35" t="s">
        <v>1140</v>
      </c>
      <c r="C131" s="235">
        <v>450</v>
      </c>
    </row>
    <row r="132" spans="1:3" ht="15">
      <c r="A132" s="137">
        <v>107</v>
      </c>
      <c r="B132" s="35" t="s">
        <v>1141</v>
      </c>
      <c r="C132" s="235">
        <v>450</v>
      </c>
    </row>
    <row r="133" spans="1:3" ht="15">
      <c r="A133" s="137">
        <v>108</v>
      </c>
      <c r="B133" s="247" t="s">
        <v>1142</v>
      </c>
      <c r="C133" s="235">
        <v>450</v>
      </c>
    </row>
    <row r="135" spans="1:3" ht="15.75">
      <c r="A135" s="324" t="s">
        <v>2039</v>
      </c>
      <c r="B135" s="324"/>
      <c r="C135" s="324"/>
    </row>
    <row r="136" spans="1:3" ht="15.75">
      <c r="A136" s="324" t="s">
        <v>2043</v>
      </c>
      <c r="B136" s="324"/>
      <c r="C136" s="324"/>
    </row>
    <row r="137" spans="1:3" ht="61.5" customHeight="1">
      <c r="A137" s="381" t="s">
        <v>2040</v>
      </c>
      <c r="B137" s="381"/>
      <c r="C137" s="381"/>
    </row>
    <row r="138" spans="1:3" ht="31.5" customHeight="1">
      <c r="A138" s="381" t="s">
        <v>2041</v>
      </c>
      <c r="B138" s="381"/>
      <c r="C138" s="381"/>
    </row>
    <row r="139" spans="1:3" ht="102" customHeight="1">
      <c r="A139" s="381" t="s">
        <v>2042</v>
      </c>
      <c r="B139" s="381"/>
      <c r="C139" s="381"/>
    </row>
  </sheetData>
  <sheetProtection/>
  <mergeCells count="6">
    <mergeCell ref="A139:C139"/>
    <mergeCell ref="A1:C1"/>
    <mergeCell ref="A135:C135"/>
    <mergeCell ref="A136:C136"/>
    <mergeCell ref="A137:C137"/>
    <mergeCell ref="A138:C138"/>
  </mergeCells>
  <printOptions/>
  <pageMargins left="0.7" right="0.7" top="0.75" bottom="0.75" header="0.3" footer="0.3"/>
  <pageSetup horizontalDpi="600" verticalDpi="600" orientation="portrait" paperSize="9" scale="65" r:id="rId1"/>
  <rowBreaks count="1" manualBreakCount="1">
    <brk id="134" max="3" man="1"/>
  </rowBreaks>
</worksheet>
</file>

<file path=xl/worksheets/sheet9.xml><?xml version="1.0" encoding="utf-8"?>
<worksheet xmlns="http://schemas.openxmlformats.org/spreadsheetml/2006/main" xmlns:r="http://schemas.openxmlformats.org/officeDocument/2006/relationships">
  <sheetPr>
    <tabColor rgb="FFFF0000"/>
  </sheetPr>
  <dimension ref="A1:D13"/>
  <sheetViews>
    <sheetView zoomScale="154" zoomScaleNormal="154" zoomScalePageLayoutView="0" workbookViewId="0" topLeftCell="A1">
      <selection activeCell="C6" sqref="C6"/>
    </sheetView>
  </sheetViews>
  <sheetFormatPr defaultColWidth="9.140625" defaultRowHeight="15"/>
  <cols>
    <col min="1" max="1" width="67.28125" style="21" bestFit="1" customWidth="1"/>
    <col min="2" max="2" width="26.421875" style="21" customWidth="1"/>
    <col min="3" max="3" width="27.8515625" style="21" customWidth="1"/>
    <col min="4" max="4" width="23.140625" style="21" customWidth="1"/>
    <col min="5" max="16384" width="9.140625" style="21" customWidth="1"/>
  </cols>
  <sheetData>
    <row r="1" spans="1:4" ht="39" customHeight="1">
      <c r="A1" s="331" t="s">
        <v>2044</v>
      </c>
      <c r="B1" s="331"/>
      <c r="C1" s="331"/>
      <c r="D1" s="331"/>
    </row>
    <row r="4" spans="1:4" ht="97.5" customHeight="1">
      <c r="A4" s="24" t="s">
        <v>1780</v>
      </c>
      <c r="B4" s="23" t="s">
        <v>1144</v>
      </c>
      <c r="C4" s="23" t="s">
        <v>49</v>
      </c>
      <c r="D4" s="23" t="s">
        <v>52</v>
      </c>
    </row>
    <row r="5" spans="1:4" ht="18" customHeight="1">
      <c r="A5" s="24" t="s">
        <v>46</v>
      </c>
      <c r="B5" s="23" t="s">
        <v>47</v>
      </c>
      <c r="C5" s="23" t="s">
        <v>48</v>
      </c>
      <c r="D5" s="23" t="s">
        <v>51</v>
      </c>
    </row>
    <row r="6" spans="1:4" ht="21.75" customHeight="1">
      <c r="A6" s="248" t="s">
        <v>1145</v>
      </c>
      <c r="B6" s="249">
        <v>129</v>
      </c>
      <c r="C6" s="250"/>
      <c r="D6" s="250"/>
    </row>
    <row r="7" spans="1:4" ht="24" customHeight="1">
      <c r="A7" s="248" t="s">
        <v>1146</v>
      </c>
      <c r="B7" s="249">
        <v>121</v>
      </c>
      <c r="C7" s="250"/>
      <c r="D7" s="250"/>
    </row>
    <row r="8" spans="1:4" ht="22.5" customHeight="1">
      <c r="A8" s="248" t="s">
        <v>1147</v>
      </c>
      <c r="B8" s="249">
        <v>68</v>
      </c>
      <c r="C8" s="250">
        <v>68</v>
      </c>
      <c r="D8" s="250">
        <v>0</v>
      </c>
    </row>
    <row r="9" spans="1:4" ht="15">
      <c r="A9" s="251"/>
      <c r="B9" s="251"/>
      <c r="C9" s="251"/>
      <c r="D9" s="251"/>
    </row>
    <row r="10" spans="1:4" ht="15">
      <c r="A10" s="251"/>
      <c r="B10" s="251"/>
      <c r="C10" s="251"/>
      <c r="D10" s="251"/>
    </row>
    <row r="11" spans="1:4" ht="28.5" customHeight="1">
      <c r="A11" s="382" t="s">
        <v>2182</v>
      </c>
      <c r="B11" s="382"/>
      <c r="C11" s="382"/>
      <c r="D11" s="382"/>
    </row>
    <row r="12" spans="1:4" ht="15.75">
      <c r="A12" s="252" t="s">
        <v>2183</v>
      </c>
      <c r="B12" s="252"/>
      <c r="C12" s="252"/>
      <c r="D12" s="252"/>
    </row>
    <row r="13" spans="1:4" ht="42.75" customHeight="1">
      <c r="A13" s="380" t="s">
        <v>114</v>
      </c>
      <c r="B13" s="380"/>
      <c r="C13" s="380"/>
      <c r="D13" s="380"/>
    </row>
  </sheetData>
  <sheetProtection/>
  <mergeCells count="3">
    <mergeCell ref="A1:D1"/>
    <mergeCell ref="A13:D13"/>
    <mergeCell ref="A11:D11"/>
  </mergeCells>
  <printOptions horizontalCentered="1" verticalCentered="1"/>
  <pageMargins left="0.708661417322835" right="0.708661417322835" top="0.748031496062992" bottom="0.748031496062992" header="0.31496062992126" footer="0.31496062992126"/>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anca.zidarita</cp:lastModifiedBy>
  <cp:lastPrinted>2018-04-27T12:14:09Z</cp:lastPrinted>
  <dcterms:created xsi:type="dcterms:W3CDTF">2016-08-09T09:06:50Z</dcterms:created>
  <dcterms:modified xsi:type="dcterms:W3CDTF">2018-05-29T11:05:18Z</dcterms:modified>
  <cp:category/>
  <cp:version/>
  <cp:contentType/>
  <cp:contentStatus/>
</cp:coreProperties>
</file>